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37395" windowHeight="10290" activeTab="2"/>
  </bookViews>
  <sheets>
    <sheet name="Input" sheetId="1" r:id="rId1"/>
    <sheet name="Output" sheetId="2" r:id="rId2"/>
    <sheet name="Typical Bills and Average Bills" sheetId="4" r:id="rId3"/>
  </sheets>
  <calcPr calcId="145621"/>
</workbook>
</file>

<file path=xl/calcChain.xml><?xml version="1.0" encoding="utf-8"?>
<calcChain xmlns="http://schemas.openxmlformats.org/spreadsheetml/2006/main">
  <c r="B23" i="2" l="1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23" i="2" l="1"/>
  <c r="A19" i="2"/>
  <c r="B19" i="2"/>
  <c r="B21" i="2" s="1"/>
  <c r="C19" i="2"/>
  <c r="C21" i="2" s="1"/>
  <c r="D19" i="2"/>
  <c r="D21" i="2" s="1"/>
  <c r="E19" i="2"/>
  <c r="E21" i="2" s="1"/>
  <c r="F19" i="2"/>
  <c r="F21" i="2" s="1"/>
  <c r="G19" i="2"/>
  <c r="G21" i="2" s="1"/>
  <c r="H19" i="2"/>
  <c r="H21" i="2" s="1"/>
  <c r="I19" i="2"/>
  <c r="I21" i="2" s="1"/>
  <c r="J19" i="2"/>
  <c r="J21" i="2" s="1"/>
  <c r="K19" i="2"/>
  <c r="K21" i="2" s="1"/>
  <c r="L19" i="2"/>
  <c r="L21" i="2" s="1"/>
  <c r="M19" i="2"/>
  <c r="M21" i="2" s="1"/>
  <c r="N19" i="2"/>
  <c r="N21" i="2" s="1"/>
  <c r="O19" i="2"/>
  <c r="O21" i="2" s="1"/>
  <c r="P19" i="2"/>
  <c r="P21" i="2" s="1"/>
  <c r="Q19" i="2"/>
  <c r="Q21" i="2" s="1"/>
  <c r="R19" i="2"/>
  <c r="R21" i="2" s="1"/>
  <c r="S19" i="2"/>
  <c r="S21" i="2" s="1"/>
  <c r="T19" i="2"/>
  <c r="T21" i="2" s="1"/>
  <c r="U19" i="2"/>
  <c r="U21" i="2" s="1"/>
  <c r="V19" i="2"/>
  <c r="V21" i="2" s="1"/>
  <c r="W19" i="2"/>
  <c r="W21" i="2" s="1"/>
  <c r="X19" i="2"/>
  <c r="X21" i="2" s="1"/>
  <c r="Y19" i="2"/>
  <c r="Y21" i="2" s="1"/>
  <c r="Z19" i="2"/>
  <c r="Z21" i="2" s="1"/>
  <c r="AA19" i="2"/>
  <c r="AA21" i="2" s="1"/>
  <c r="AB19" i="2"/>
  <c r="AB21" i="2" s="1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17" i="2"/>
  <c r="A1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2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3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2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B8" i="1"/>
</calcChain>
</file>

<file path=xl/sharedStrings.xml><?xml version="1.0" encoding="utf-8"?>
<sst xmlns="http://schemas.openxmlformats.org/spreadsheetml/2006/main" count="236" uniqueCount="65">
  <si>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</si>
  <si>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</si>
  <si>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</si>
  <si>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</si>
  <si>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</si>
  <si>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</si>
  <si>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</si>
  <si>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</si>
  <si>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</si>
  <si>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Network Domestic</t>
  </si>
  <si>
    <t>LV Network Non-Domestic Non-CT</t>
  </si>
  <si>
    <t>LV HH Metered</t>
  </si>
  <si>
    <t>LV Sub HH Metered</t>
  </si>
  <si>
    <t>HV HH Metered</t>
  </si>
  <si>
    <t>NHH UMS category A</t>
  </si>
  <si>
    <t>NHH UMS category B</t>
  </si>
  <si>
    <t>NHH UMS category C</t>
  </si>
  <si>
    <t>NHH UMS category D</t>
  </si>
  <si>
    <t>LV UMS (Pseudo HH Metered)</t>
  </si>
  <si>
    <t>LV Generation NHH or Aggregate HH</t>
  </si>
  <si>
    <t>LV Sub Generation NHH</t>
  </si>
  <si>
    <t>LV Generation Intermittent</t>
  </si>
  <si>
    <t>LV Generation Intermittent no RP charge</t>
  </si>
  <si>
    <t>LV Generation Non-Intermittent</t>
  </si>
  <si>
    <t>LV Generation Non-Intermittent no RP charge</t>
  </si>
  <si>
    <t>LV Sub Generation Intermittent</t>
  </si>
  <si>
    <t>LV Sub Generation Intermittent no RP charge</t>
  </si>
  <si>
    <t>LV Sub Generation Non-Intermittent</t>
  </si>
  <si>
    <t>LV Sub Generation Non-Intermittent no RP charge</t>
  </si>
  <si>
    <t>HV Generation Intermittent</t>
  </si>
  <si>
    <t>HV Generation Intermittent no RP charge</t>
  </si>
  <si>
    <t>HV Generation Non-Intermittent</t>
  </si>
  <si>
    <t>HV Generation Non-Intermittent no RP charge</t>
  </si>
  <si>
    <t>New Charging Model</t>
  </si>
  <si>
    <t>Load Factor</t>
  </si>
  <si>
    <t>Coincidence Factor</t>
  </si>
  <si>
    <t>New Forecast</t>
  </si>
  <si>
    <t>Average Split By Timeband</t>
  </si>
  <si>
    <t>Service Models</t>
  </si>
  <si>
    <t>Diversity</t>
  </si>
  <si>
    <t>Loss Adjustment Factors</t>
  </si>
  <si>
    <t>Proportion going through 132/HV</t>
  </si>
  <si>
    <t>Average kVAr by kVA</t>
  </si>
  <si>
    <t>Customer Contributions</t>
  </si>
  <si>
    <t>500 mW Model</t>
  </si>
  <si>
    <t>Peaking Probabilities</t>
  </si>
  <si>
    <t>Hours in Timeband and Days In Year</t>
  </si>
  <si>
    <t>Transmission Exit and Other Expenditure</t>
  </si>
  <si>
    <t>Rate Of Return</t>
  </si>
  <si>
    <t>IDNO</t>
  </si>
  <si>
    <t>Allowed Revenue</t>
  </si>
  <si>
    <t>Overall Change</t>
  </si>
  <si>
    <t>p/kWh</t>
  </si>
  <si>
    <t>Overall Absolute change in average bill per kWh - all the way customers:- p/kWh</t>
  </si>
  <si>
    <t>Typical bills for all the way customers</t>
  </si>
  <si>
    <t>£/MPAN</t>
  </si>
  <si>
    <t>All the way</t>
  </si>
  <si>
    <t/>
  </si>
  <si>
    <t>Typical bills for LDNO LV customers</t>
  </si>
  <si>
    <t>LDNO LV</t>
  </si>
  <si>
    <t>Typical bills for LDNO HV customers</t>
  </si>
  <si>
    <t>LDNO HV</t>
  </si>
  <si>
    <t>Average bill per kWh for all the way customers</t>
  </si>
  <si>
    <t>Average bill per kWh for LDNO LV customers</t>
  </si>
  <si>
    <t>Average bill per kWh for LDNO HV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</si>
</sst>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textRotation="90" wrapText="1"/>
    </xf>
    <xf numFmtId="164" fontId="0" fillId="0" borderId="0" xfId="2" applyNumberFormat="1" applyFont="1"/>
    <xf numFmtId="9" fontId="0" fillId="0" borderId="0" xfId="2" applyNumberFormat="1" applyFont="1"/>
    <xf numFmtId="0" fontId="2" fillId="2" borderId="2" xfId="0" applyFont="1" applyFill="1" applyBorder="1"/>
    <xf numFmtId="0" fontId="2" fillId="2" borderId="3" xfId="0" applyFont="1" applyFill="1" applyBorder="1" applyAlignment="1">
      <alignment textRotation="90" wrapText="1"/>
    </xf>
    <xf numFmtId="0" fontId="2" fillId="2" borderId="4" xfId="0" applyFont="1" applyFill="1" applyBorder="1" applyAlignment="1">
      <alignment textRotation="90" wrapText="1"/>
    </xf>
    <xf numFmtId="0" fontId="2" fillId="0" borderId="10" xfId="0" applyFont="1" applyBorder="1"/>
    <xf numFmtId="164" fontId="0" fillId="0" borderId="0" xfId="2" applyNumberFormat="1" applyFont="1" applyBorder="1"/>
    <xf numFmtId="164" fontId="0" fillId="0" borderId="11" xfId="2" applyNumberFormat="1" applyFont="1" applyBorder="1"/>
    <xf numFmtId="0" fontId="0" fillId="0" borderId="10" xfId="0" applyBorder="1"/>
    <xf numFmtId="0" fontId="2" fillId="3" borderId="5" xfId="0" applyFont="1" applyFill="1" applyBorder="1"/>
    <xf numFmtId="164" fontId="0" fillId="3" borderId="1" xfId="2" applyNumberFormat="1" applyFont="1" applyFill="1" applyBorder="1"/>
    <xf numFmtId="164" fontId="0" fillId="3" borderId="6" xfId="2" applyNumberFormat="1" applyFont="1" applyFill="1" applyBorder="1"/>
    <xf numFmtId="0" fontId="2" fillId="4" borderId="7" xfId="0" applyFont="1" applyFill="1" applyBorder="1" applyAlignment="1">
      <alignment wrapText="1"/>
    </xf>
    <xf numFmtId="2" fontId="0" fillId="4" borderId="8" xfId="2" applyNumberFormat="1" applyFont="1" applyFill="1" applyBorder="1"/>
    <xf numFmtId="2" fontId="0" fillId="4" borderId="9" xfId="2" applyNumberFormat="1" applyFont="1" applyFill="1" applyBorder="1"/>
    <xf numFmtId="0" fontId="2" fillId="3" borderId="10" xfId="0" applyFont="1" applyFill="1" applyBorder="1"/>
    <xf numFmtId="164" fontId="0" fillId="3" borderId="0" xfId="2" applyNumberFormat="1" applyFont="1" applyFill="1" applyBorder="1"/>
    <xf numFmtId="164" fontId="0" fillId="3" borderId="11" xfId="2" applyNumberFormat="1" applyFont="1" applyFill="1" applyBorder="1"/>
    <xf numFmtId="164" fontId="0" fillId="4" borderId="1" xfId="2" applyNumberFormat="1" applyFont="1" applyFill="1" applyBorder="1"/>
    <xf numFmtId="164" fontId="0" fillId="4" borderId="6" xfId="2" applyNumberFormat="1" applyFont="1" applyFill="1" applyBorder="1"/>
    <xf numFmtId="164" fontId="0" fillId="4" borderId="1" xfId="0" applyNumberFormat="1" applyFill="1" applyBorder="1"/>
    <xf numFmtId="164" fontId="0" fillId="4" borderId="6" xfId="0" applyNumberFormat="1" applyFill="1" applyBorder="1"/>
    <xf numFmtId="0" fontId="2" fillId="3" borderId="7" xfId="0" applyFont="1" applyFill="1" applyBorder="1" applyAlignment="1">
      <alignment wrapText="1"/>
    </xf>
    <xf numFmtId="2" fontId="0" fillId="3" borderId="8" xfId="0" applyNumberFormat="1" applyFill="1" applyBorder="1"/>
    <xf numFmtId="2" fontId="0" fillId="3" borderId="9" xfId="0" applyNumberFormat="1" applyFill="1" applyBorder="1"/>
    <xf numFmtId="43" fontId="0" fillId="3" borderId="1" xfId="1" applyFont="1" applyFill="1" applyBorder="1"/>
    <xf numFmtId="43" fontId="0" fillId="3" borderId="6" xfId="1" applyFont="1" applyFill="1" applyBorder="1"/>
    <xf numFmtId="43" fontId="0" fillId="0" borderId="0" xfId="1" applyFont="1" applyBorder="1"/>
    <xf numFmtId="43" fontId="0" fillId="0" borderId="11" xfId="1" applyFont="1" applyBorder="1"/>
    <xf numFmtId="43" fontId="0" fillId="3" borderId="8" xfId="1" applyFont="1" applyFill="1" applyBorder="1"/>
    <xf numFmtId="43" fontId="0" fillId="3" borderId="9" xfId="1" applyFont="1" applyFill="1" applyBorder="1"/>
    <xf numFmtId="0" fontId="2" fillId="3" borderId="5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8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85" zoomScaleNormal="85" workbookViewId="0">
      <selection activeCell="B19" sqref="B19:AH19"/>
    </sheetView>
  </sheetViews>
  <sheetFormatPr defaultRowHeight="15" x14ac:dyDescent="0.25"/>
  <cols>
    <col min="1" max="1" width="37.7109375" bestFit="1" customWidth="1"/>
    <col min="2" max="3" width="5.140625" bestFit="1" customWidth="1"/>
    <col min="4" max="10" width="6.7109375" bestFit="1" customWidth="1"/>
    <col min="11" max="11" width="5.140625" bestFit="1" customWidth="1"/>
    <col min="12" max="12" width="6.7109375" bestFit="1" customWidth="1"/>
    <col min="13" max="19" width="5.85546875" bestFit="1" customWidth="1"/>
    <col min="20" max="21" width="6.7109375" bestFit="1" customWidth="1"/>
    <col min="22" max="22" width="5.140625" bestFit="1" customWidth="1"/>
    <col min="23" max="34" width="6.7109375" bestFit="1" customWidth="1"/>
  </cols>
  <sheetData>
    <row r="1" spans="1:34" ht="169.5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6" t="s">
        <v>32</v>
      </c>
    </row>
    <row r="2" spans="1:34" x14ac:dyDescent="0.25">
      <c r="A2" s="11" t="s">
        <v>33</v>
      </c>
      <c r="B2" s="20">
        <v>2.1445377357524479E-5</v>
      </c>
      <c r="C2" s="20">
        <v>2.373543044806383E-4</v>
      </c>
      <c r="D2" s="20">
        <v>0</v>
      </c>
      <c r="E2" s="20">
        <v>0</v>
      </c>
      <c r="F2" s="20">
        <v>0</v>
      </c>
      <c r="G2" s="20">
        <v>0</v>
      </c>
      <c r="H2" s="20">
        <v>3.4618193286517135E-5</v>
      </c>
      <c r="I2" s="20">
        <v>-1.7442674017370627E-5</v>
      </c>
      <c r="J2" s="20">
        <v>-6.9760662571506771E-5</v>
      </c>
      <c r="K2" s="20">
        <v>3.5487489005405642E-4</v>
      </c>
      <c r="L2" s="20">
        <v>-5.2670238455143823E-5</v>
      </c>
      <c r="M2" s="20">
        <v>-2.4376250311920908E-5</v>
      </c>
      <c r="N2" s="20">
        <v>-2.9775426775789596E-5</v>
      </c>
      <c r="O2" s="20">
        <v>-3.2460943547087702E-5</v>
      </c>
      <c r="P2" s="20">
        <v>-3.1746031746027903E-4</v>
      </c>
      <c r="Q2" s="20">
        <v>0</v>
      </c>
      <c r="R2" s="20">
        <v>1.3940322491468096E-16</v>
      </c>
      <c r="S2" s="20">
        <v>0</v>
      </c>
      <c r="T2" s="20">
        <v>-1.0747927667507912E-4</v>
      </c>
      <c r="U2" s="20">
        <v>0</v>
      </c>
      <c r="V2" s="20">
        <v>0</v>
      </c>
      <c r="W2" s="20">
        <v>1.2139751983915805E-16</v>
      </c>
      <c r="X2" s="20">
        <v>0</v>
      </c>
      <c r="Y2" s="20">
        <v>-9.0300648221734833E-5</v>
      </c>
      <c r="Z2" s="20">
        <v>0</v>
      </c>
      <c r="AA2" s="20">
        <v>0</v>
      </c>
      <c r="AB2" s="20">
        <v>0</v>
      </c>
      <c r="AC2" s="20">
        <v>-1.0115601140047151E-4</v>
      </c>
      <c r="AD2" s="20">
        <v>0</v>
      </c>
      <c r="AE2" s="20">
        <v>5.917302192960612E-6</v>
      </c>
      <c r="AF2" s="20">
        <v>0</v>
      </c>
      <c r="AG2" s="20">
        <v>2.3605637533542419E-6</v>
      </c>
      <c r="AH2" s="21">
        <v>0</v>
      </c>
    </row>
    <row r="3" spans="1:34" x14ac:dyDescent="0.25">
      <c r="A3" s="11" t="s">
        <v>34</v>
      </c>
      <c r="B3" s="20">
        <v>3.4698986955249269E-4</v>
      </c>
      <c r="C3" s="20">
        <v>5.3378926248849896E-3</v>
      </c>
      <c r="D3" s="20">
        <v>-7.0126227208976225E-3</v>
      </c>
      <c r="E3" s="20">
        <v>1.8260289137619946E-2</v>
      </c>
      <c r="F3" s="20">
        <v>-1.0363428701256798E-2</v>
      </c>
      <c r="G3" s="20">
        <v>-8.3682008368200916E-3</v>
      </c>
      <c r="H3" s="20">
        <v>4.4059373036125348E-3</v>
      </c>
      <c r="I3" s="20">
        <v>2.6072479084103383E-3</v>
      </c>
      <c r="J3" s="20">
        <v>-1.3753311164921079E-2</v>
      </c>
      <c r="K3" s="20">
        <v>7.9981098154846238E-4</v>
      </c>
      <c r="L3" s="20">
        <v>1.1878467354341187E-2</v>
      </c>
      <c r="M3" s="20">
        <v>-3.3609462048586653E-3</v>
      </c>
      <c r="N3" s="20">
        <v>-9.7097086977665954E-3</v>
      </c>
      <c r="O3" s="20">
        <v>-8.208750650265214E-3</v>
      </c>
      <c r="P3" s="20">
        <v>-1.5555555555555489E-2</v>
      </c>
      <c r="Q3" s="20">
        <v>-1.6628440366972398E-2</v>
      </c>
      <c r="R3" s="20">
        <v>-1.9112627986347965E-2</v>
      </c>
      <c r="S3" s="20">
        <v>0</v>
      </c>
      <c r="T3" s="20">
        <v>-1.7030627043341375E-2</v>
      </c>
      <c r="U3" s="20">
        <v>-1.0101010101010043E-2</v>
      </c>
      <c r="V3" s="20">
        <v>0</v>
      </c>
      <c r="W3" s="20">
        <v>-1.0175288609026367E-2</v>
      </c>
      <c r="X3" s="20">
        <v>0</v>
      </c>
      <c r="Y3" s="20">
        <v>-1.0112539572315289E-2</v>
      </c>
      <c r="Z3" s="20">
        <v>0</v>
      </c>
      <c r="AA3" s="20">
        <v>-9.6412980616144284E-3</v>
      </c>
      <c r="AB3" s="20">
        <v>0</v>
      </c>
      <c r="AC3" s="20">
        <v>-8.576038876618548E-3</v>
      </c>
      <c r="AD3" s="20">
        <v>0</v>
      </c>
      <c r="AE3" s="20">
        <v>-1.0004938182483079E-2</v>
      </c>
      <c r="AF3" s="20">
        <v>0</v>
      </c>
      <c r="AG3" s="20">
        <v>-1.0133986988248947E-2</v>
      </c>
      <c r="AH3" s="21">
        <v>0</v>
      </c>
    </row>
    <row r="4" spans="1:34" x14ac:dyDescent="0.25">
      <c r="A4" s="11" t="s">
        <v>35</v>
      </c>
      <c r="B4" s="20">
        <v>1.2815053577891877E-2</v>
      </c>
      <c r="C4" s="20">
        <v>1.855355701101772E-2</v>
      </c>
      <c r="D4" s="20">
        <v>-5.6100981767182954E-3</v>
      </c>
      <c r="E4" s="20">
        <v>-5.6295255779279588E-3</v>
      </c>
      <c r="F4" s="20">
        <v>1.1862872248797741E-2</v>
      </c>
      <c r="G4" s="20">
        <v>-6.276150627615015E-3</v>
      </c>
      <c r="H4" s="20">
        <v>-1.2961306544210302E-2</v>
      </c>
      <c r="I4" s="20">
        <v>-1.2874894696078793E-2</v>
      </c>
      <c r="J4" s="20">
        <v>-2.7762491041843272E-2</v>
      </c>
      <c r="K4" s="20">
        <v>1.1859850614904839E-2</v>
      </c>
      <c r="L4" s="20">
        <v>4.7412656498310843E-4</v>
      </c>
      <c r="M4" s="20">
        <v>-2.5875086670525505E-2</v>
      </c>
      <c r="N4" s="20">
        <v>-2.2118812374543093E-2</v>
      </c>
      <c r="O4" s="20">
        <v>-1.8679959834600624E-2</v>
      </c>
      <c r="P4" s="20">
        <v>-1.9999999999999851E-2</v>
      </c>
      <c r="Q4" s="20">
        <v>-2.2075688073394505E-2</v>
      </c>
      <c r="R4" s="20">
        <v>-2.6393629124004371E-2</v>
      </c>
      <c r="S4" s="20">
        <v>0</v>
      </c>
      <c r="T4" s="20">
        <v>-2.2460542246603821E-2</v>
      </c>
      <c r="U4" s="20">
        <v>-1.0101010101010043E-2</v>
      </c>
      <c r="V4" s="20">
        <v>0</v>
      </c>
      <c r="W4" s="20">
        <v>-1.0175288609026367E-2</v>
      </c>
      <c r="X4" s="20">
        <v>0</v>
      </c>
      <c r="Y4" s="20">
        <v>-1.0685434295697483E-2</v>
      </c>
      <c r="Z4" s="20">
        <v>0</v>
      </c>
      <c r="AA4" s="20">
        <v>-9.6412980616144284E-3</v>
      </c>
      <c r="AB4" s="20">
        <v>0</v>
      </c>
      <c r="AC4" s="20">
        <v>-9.1410132578058738E-3</v>
      </c>
      <c r="AD4" s="20">
        <v>0</v>
      </c>
      <c r="AE4" s="20">
        <v>-9.9812689737106396E-3</v>
      </c>
      <c r="AF4" s="20">
        <v>0</v>
      </c>
      <c r="AG4" s="20">
        <v>-9.965114581076167E-3</v>
      </c>
      <c r="AH4" s="21">
        <v>0</v>
      </c>
    </row>
    <row r="5" spans="1:34" x14ac:dyDescent="0.25">
      <c r="A5" s="11" t="s">
        <v>36</v>
      </c>
      <c r="B5" s="20">
        <v>1.3687882215778012E-2</v>
      </c>
      <c r="C5" s="20">
        <v>1.1134915725771816E-2</v>
      </c>
      <c r="D5" s="20">
        <v>2.8050490883592179E-3</v>
      </c>
      <c r="E5" s="20">
        <v>-2.4656706043334454E-3</v>
      </c>
      <c r="F5" s="20">
        <v>1.5645409000250781E-2</v>
      </c>
      <c r="G5" s="20">
        <v>2.0920502092053213E-3</v>
      </c>
      <c r="H5" s="20">
        <v>1.908051187537823E-2</v>
      </c>
      <c r="I5" s="20">
        <v>-3.9156556811289524E-3</v>
      </c>
      <c r="J5" s="20">
        <v>7.5555046003145977E-3</v>
      </c>
      <c r="K5" s="20">
        <v>1.2716311206060019E-2</v>
      </c>
      <c r="L5" s="20">
        <v>4.7065539417640379E-3</v>
      </c>
      <c r="M5" s="20">
        <v>-2.1710219348878866E-2</v>
      </c>
      <c r="N5" s="20">
        <v>-1.6090519353837877E-2</v>
      </c>
      <c r="O5" s="20">
        <v>-1.2442089219698053E-2</v>
      </c>
      <c r="P5" s="20">
        <v>-6.0317460317460339E-3</v>
      </c>
      <c r="Q5" s="20">
        <v>-6.0206422018350058E-3</v>
      </c>
      <c r="R5" s="20">
        <v>-6.825938566552784E-3</v>
      </c>
      <c r="S5" s="20">
        <v>-5.6677293659228136E-3</v>
      </c>
      <c r="T5" s="20">
        <v>-6.1373372254310572E-3</v>
      </c>
      <c r="U5" s="20">
        <v>-1.0101010101009984E-2</v>
      </c>
      <c r="V5" s="20">
        <v>0</v>
      </c>
      <c r="W5" s="20">
        <v>-1.0169945687272124E-2</v>
      </c>
      <c r="X5" s="20">
        <v>0</v>
      </c>
      <c r="Y5" s="20">
        <v>-9.0996636965538259E-3</v>
      </c>
      <c r="Z5" s="20">
        <v>0</v>
      </c>
      <c r="AA5" s="20">
        <v>-7.9999999999999863E-3</v>
      </c>
      <c r="AB5" s="20">
        <v>0</v>
      </c>
      <c r="AC5" s="20">
        <v>-7.5610042209571151E-3</v>
      </c>
      <c r="AD5" s="20">
        <v>0</v>
      </c>
      <c r="AE5" s="20">
        <v>-7.4072244366449186E-3</v>
      </c>
      <c r="AF5" s="20">
        <v>0</v>
      </c>
      <c r="AG5" s="20">
        <v>-8.5272165777105155E-3</v>
      </c>
      <c r="AH5" s="21">
        <v>0</v>
      </c>
    </row>
    <row r="6" spans="1:34" x14ac:dyDescent="0.25">
      <c r="A6" s="11" t="s">
        <v>37</v>
      </c>
      <c r="B6" s="20">
        <v>1.3990661694406409E-2</v>
      </c>
      <c r="C6" s="20">
        <v>1.133849083026725E-2</v>
      </c>
      <c r="D6" s="20">
        <v>2.8050490883592179E-3</v>
      </c>
      <c r="E6" s="20">
        <v>-2.4656706043334454E-3</v>
      </c>
      <c r="F6" s="20">
        <v>1.4402996421841152E-2</v>
      </c>
      <c r="G6" s="20">
        <v>2.0920502092053213E-3</v>
      </c>
      <c r="H6" s="20">
        <v>1.9407355596395944E-2</v>
      </c>
      <c r="I6" s="20">
        <v>-3.5708737710860106E-3</v>
      </c>
      <c r="J6" s="20">
        <v>7.8351704999501514E-3</v>
      </c>
      <c r="K6" s="20">
        <v>1.4438013905319812E-2</v>
      </c>
      <c r="L6" s="20">
        <v>2.4650698287195763E-3</v>
      </c>
      <c r="M6" s="20">
        <v>-2.1710219348878866E-2</v>
      </c>
      <c r="N6" s="20">
        <v>-1.6090519353837877E-2</v>
      </c>
      <c r="O6" s="20">
        <v>-1.2442089219698053E-2</v>
      </c>
      <c r="P6" s="20">
        <v>-5.3968253968253929E-3</v>
      </c>
      <c r="Q6" s="20">
        <v>-3.1536697247707092E-3</v>
      </c>
      <c r="R6" s="20">
        <v>-3.1854379977245277E-3</v>
      </c>
      <c r="S6" s="20">
        <v>-6.021962451292902E-3</v>
      </c>
      <c r="T6" s="20">
        <v>-6.4090245140287971E-3</v>
      </c>
      <c r="U6" s="20">
        <v>-1.0101010101009984E-2</v>
      </c>
      <c r="V6" s="20">
        <v>0</v>
      </c>
      <c r="W6" s="20">
        <v>-1.0169945687272124E-2</v>
      </c>
      <c r="X6" s="20">
        <v>0</v>
      </c>
      <c r="Y6" s="20">
        <v>-9.0996636965538259E-3</v>
      </c>
      <c r="Z6" s="20">
        <v>0</v>
      </c>
      <c r="AA6" s="20">
        <v>-7.9999999999999863E-3</v>
      </c>
      <c r="AB6" s="20">
        <v>0</v>
      </c>
      <c r="AC6" s="20">
        <v>-7.5610042209571151E-3</v>
      </c>
      <c r="AD6" s="20">
        <v>0</v>
      </c>
      <c r="AE6" s="20">
        <v>-7.4072244366449186E-3</v>
      </c>
      <c r="AF6" s="20">
        <v>0</v>
      </c>
      <c r="AG6" s="20">
        <v>-8.5272165777105155E-3</v>
      </c>
      <c r="AH6" s="21">
        <v>0</v>
      </c>
    </row>
    <row r="7" spans="1:34" x14ac:dyDescent="0.25">
      <c r="A7" s="11" t="s">
        <v>38</v>
      </c>
      <c r="B7" s="20">
        <v>1.5834523064111275E-2</v>
      </c>
      <c r="C7" s="20">
        <v>1.2410792786740029E-2</v>
      </c>
      <c r="D7" s="20">
        <v>2.1037868162694135E-3</v>
      </c>
      <c r="E7" s="20">
        <v>-3.2835336891096564E-3</v>
      </c>
      <c r="F7" s="20">
        <v>1.3566477923906186E-2</v>
      </c>
      <c r="G7" s="20">
        <v>1.3947001394701449E-3</v>
      </c>
      <c r="H7" s="20">
        <v>1.7638412881395494E-2</v>
      </c>
      <c r="I7" s="20">
        <v>-5.3646083713161912E-3</v>
      </c>
      <c r="J7" s="20">
        <v>-4.9169795299359373E-3</v>
      </c>
      <c r="K7" s="20">
        <v>1.6030966992681132E-2</v>
      </c>
      <c r="L7" s="20">
        <v>4.54888749571554E-4</v>
      </c>
      <c r="M7" s="20">
        <v>-2.3386704248390337E-2</v>
      </c>
      <c r="N7" s="20">
        <v>-1.7804909786244355E-2</v>
      </c>
      <c r="O7" s="20">
        <v>-1.4700584840242812E-2</v>
      </c>
      <c r="P7" s="20">
        <v>-1.2698412698411673E-3</v>
      </c>
      <c r="Q7" s="20">
        <v>-1.670665462311888E-16</v>
      </c>
      <c r="R7" s="20">
        <v>-1.5927189988623293E-3</v>
      </c>
      <c r="S7" s="20">
        <v>-1.0626992561104651E-3</v>
      </c>
      <c r="T7" s="20">
        <v>-3.1367056623076606E-3</v>
      </c>
      <c r="U7" s="20">
        <v>-1.4430014430014314E-2</v>
      </c>
      <c r="V7" s="20">
        <v>0</v>
      </c>
      <c r="W7" s="20">
        <v>-1.4454912997559303E-2</v>
      </c>
      <c r="X7" s="20">
        <v>0</v>
      </c>
      <c r="Y7" s="20">
        <v>-1.325747321573449E-2</v>
      </c>
      <c r="Z7" s="20">
        <v>0</v>
      </c>
      <c r="AA7" s="20">
        <v>-1.2734423341050799E-2</v>
      </c>
      <c r="AB7" s="20">
        <v>0</v>
      </c>
      <c r="AC7" s="20">
        <v>-1.2504384791876213E-2</v>
      </c>
      <c r="AD7" s="20">
        <v>0</v>
      </c>
      <c r="AE7" s="20">
        <v>-2.2867311491550257E-2</v>
      </c>
      <c r="AF7" s="20">
        <v>0</v>
      </c>
      <c r="AG7" s="20">
        <v>-1.7329267739684219E-2</v>
      </c>
      <c r="AH7" s="21">
        <v>0</v>
      </c>
    </row>
    <row r="8" spans="1:34" x14ac:dyDescent="0.25">
      <c r="A8" s="11" t="s">
        <v>39</v>
      </c>
      <c r="B8" s="20">
        <f>B7</f>
        <v>1.5834523064111275E-2</v>
      </c>
      <c r="C8" s="20">
        <f t="shared" ref="C8:AH8" si="0">C7</f>
        <v>1.2410792786740029E-2</v>
      </c>
      <c r="D8" s="20">
        <f t="shared" si="0"/>
        <v>2.1037868162694135E-3</v>
      </c>
      <c r="E8" s="20">
        <f t="shared" si="0"/>
        <v>-3.2835336891096564E-3</v>
      </c>
      <c r="F8" s="20">
        <f t="shared" si="0"/>
        <v>1.3566477923906186E-2</v>
      </c>
      <c r="G8" s="20">
        <f t="shared" si="0"/>
        <v>1.3947001394701449E-3</v>
      </c>
      <c r="H8" s="20">
        <f t="shared" si="0"/>
        <v>1.7638412881395494E-2</v>
      </c>
      <c r="I8" s="20">
        <f t="shared" si="0"/>
        <v>-5.3646083713161912E-3</v>
      </c>
      <c r="J8" s="20">
        <f t="shared" si="0"/>
        <v>-4.9169795299359373E-3</v>
      </c>
      <c r="K8" s="20">
        <f t="shared" si="0"/>
        <v>1.6030966992681132E-2</v>
      </c>
      <c r="L8" s="20">
        <f t="shared" si="0"/>
        <v>4.54888749571554E-4</v>
      </c>
      <c r="M8" s="20">
        <f t="shared" si="0"/>
        <v>-2.3386704248390337E-2</v>
      </c>
      <c r="N8" s="20">
        <f t="shared" si="0"/>
        <v>-1.7804909786244355E-2</v>
      </c>
      <c r="O8" s="20">
        <f t="shared" si="0"/>
        <v>-1.4700584840242812E-2</v>
      </c>
      <c r="P8" s="20">
        <f t="shared" si="0"/>
        <v>-1.2698412698411673E-3</v>
      </c>
      <c r="Q8" s="20">
        <f t="shared" si="0"/>
        <v>-1.670665462311888E-16</v>
      </c>
      <c r="R8" s="20">
        <f t="shared" si="0"/>
        <v>-1.5927189988623293E-3</v>
      </c>
      <c r="S8" s="20">
        <f t="shared" si="0"/>
        <v>-1.0626992561104651E-3</v>
      </c>
      <c r="T8" s="20">
        <f t="shared" si="0"/>
        <v>-3.1367056623076606E-3</v>
      </c>
      <c r="U8" s="20">
        <f t="shared" si="0"/>
        <v>-1.4430014430014314E-2</v>
      </c>
      <c r="V8" s="20">
        <f t="shared" si="0"/>
        <v>0</v>
      </c>
      <c r="W8" s="20">
        <f t="shared" si="0"/>
        <v>-1.4454912997559303E-2</v>
      </c>
      <c r="X8" s="20">
        <f t="shared" si="0"/>
        <v>0</v>
      </c>
      <c r="Y8" s="20">
        <f t="shared" si="0"/>
        <v>-1.325747321573449E-2</v>
      </c>
      <c r="Z8" s="20">
        <f t="shared" si="0"/>
        <v>0</v>
      </c>
      <c r="AA8" s="20">
        <f t="shared" si="0"/>
        <v>-1.2734423341050799E-2</v>
      </c>
      <c r="AB8" s="20">
        <f t="shared" si="0"/>
        <v>0</v>
      </c>
      <c r="AC8" s="20">
        <f t="shared" si="0"/>
        <v>-1.2504384791876213E-2</v>
      </c>
      <c r="AD8" s="20">
        <f t="shared" si="0"/>
        <v>0</v>
      </c>
      <c r="AE8" s="20">
        <f t="shared" si="0"/>
        <v>-2.2867311491550257E-2</v>
      </c>
      <c r="AF8" s="20">
        <f t="shared" si="0"/>
        <v>0</v>
      </c>
      <c r="AG8" s="20">
        <f t="shared" si="0"/>
        <v>-1.7329267739684219E-2</v>
      </c>
      <c r="AH8" s="21">
        <f t="shared" si="0"/>
        <v>0</v>
      </c>
    </row>
    <row r="9" spans="1:34" x14ac:dyDescent="0.25">
      <c r="A9" s="11" t="s">
        <v>41</v>
      </c>
      <c r="B9" s="20">
        <v>1.5834523064111275E-2</v>
      </c>
      <c r="C9" s="20">
        <v>1.2410792786740029E-2</v>
      </c>
      <c r="D9" s="20">
        <v>2.1037868162694135E-3</v>
      </c>
      <c r="E9" s="20">
        <v>-3.2835336891096564E-3</v>
      </c>
      <c r="F9" s="20">
        <v>1.3566477923906186E-2</v>
      </c>
      <c r="G9" s="20">
        <v>1.3947001394701449E-3</v>
      </c>
      <c r="H9" s="20">
        <v>1.7638412881395494E-2</v>
      </c>
      <c r="I9" s="20">
        <v>-5.3646083713161912E-3</v>
      </c>
      <c r="J9" s="20">
        <v>-4.9169795299359373E-3</v>
      </c>
      <c r="K9" s="20">
        <v>1.6030966992681132E-2</v>
      </c>
      <c r="L9" s="20">
        <v>4.54888749571554E-4</v>
      </c>
      <c r="M9" s="20">
        <v>-2.3386704248390337E-2</v>
      </c>
      <c r="N9" s="20">
        <v>-1.7804909786244355E-2</v>
      </c>
      <c r="O9" s="20">
        <v>-1.4700584840242812E-2</v>
      </c>
      <c r="P9" s="20">
        <v>-1.2698412698411673E-3</v>
      </c>
      <c r="Q9" s="20">
        <v>-1.670665462311888E-16</v>
      </c>
      <c r="R9" s="20">
        <v>-1.5927189988623293E-3</v>
      </c>
      <c r="S9" s="20">
        <v>-1.0626992561104651E-3</v>
      </c>
      <c r="T9" s="20">
        <v>-3.1367056623076606E-3</v>
      </c>
      <c r="U9" s="20">
        <v>-1.4430014430014314E-2</v>
      </c>
      <c r="V9" s="20">
        <v>0</v>
      </c>
      <c r="W9" s="20">
        <v>-1.4454912997559303E-2</v>
      </c>
      <c r="X9" s="20">
        <v>0</v>
      </c>
      <c r="Y9" s="20">
        <v>-1.325747321573449E-2</v>
      </c>
      <c r="Z9" s="20">
        <v>0</v>
      </c>
      <c r="AA9" s="20">
        <v>-1.2734423341050799E-2</v>
      </c>
      <c r="AB9" s="20">
        <v>0</v>
      </c>
      <c r="AC9" s="20">
        <v>-1.2504384791876213E-2</v>
      </c>
      <c r="AD9" s="20">
        <v>0</v>
      </c>
      <c r="AE9" s="20">
        <v>-2.2867311491550257E-2</v>
      </c>
      <c r="AF9" s="20">
        <v>0</v>
      </c>
      <c r="AG9" s="20">
        <v>-1.7329267739684219E-2</v>
      </c>
      <c r="AH9" s="21">
        <v>0</v>
      </c>
    </row>
    <row r="10" spans="1:34" x14ac:dyDescent="0.25">
      <c r="A10" s="11" t="s">
        <v>40</v>
      </c>
      <c r="B10" s="20">
        <v>1.6107305817597822E-2</v>
      </c>
      <c r="C10" s="20">
        <v>1.2388807242712204E-2</v>
      </c>
      <c r="D10" s="20">
        <v>7.0126227208997752E-4</v>
      </c>
      <c r="E10" s="20">
        <v>-3.166803974766551E-3</v>
      </c>
      <c r="F10" s="20">
        <v>1.3738769329350241E-2</v>
      </c>
      <c r="G10" s="20">
        <v>2.0774930100447464E-16</v>
      </c>
      <c r="H10" s="20">
        <v>1.7837948797891013E-2</v>
      </c>
      <c r="I10" s="20">
        <v>-5.9490041998127904E-3</v>
      </c>
      <c r="J10" s="20">
        <v>-6.9651044386237751E-3</v>
      </c>
      <c r="K10" s="20">
        <v>1.6195797756754508E-2</v>
      </c>
      <c r="L10" s="20">
        <v>1.1206324680083216E-3</v>
      </c>
      <c r="M10" s="20">
        <v>-2.3331254032416111E-2</v>
      </c>
      <c r="N10" s="20">
        <v>-1.8409953847492014E-2</v>
      </c>
      <c r="O10" s="20">
        <v>-1.6611278795770817E-2</v>
      </c>
      <c r="P10" s="20">
        <v>-2.2222222222221867E-3</v>
      </c>
      <c r="Q10" s="20">
        <v>-5.7339449541299293E-4</v>
      </c>
      <c r="R10" s="20">
        <v>-1.3651877133103994E-3</v>
      </c>
      <c r="S10" s="20">
        <v>-2.1253985122209303E-3</v>
      </c>
      <c r="T10" s="20">
        <v>-3.6969651908843318E-3</v>
      </c>
      <c r="U10" s="20">
        <v>-1.1544011544011303E-2</v>
      </c>
      <c r="V10" s="20">
        <v>0</v>
      </c>
      <c r="W10" s="20">
        <v>-1.1641190281518693E-2</v>
      </c>
      <c r="X10" s="20">
        <v>0</v>
      </c>
      <c r="Y10" s="20">
        <v>-1.093651060117244E-2</v>
      </c>
      <c r="Z10" s="20">
        <v>0</v>
      </c>
      <c r="AA10" s="20">
        <v>-1.2898364988423934E-2</v>
      </c>
      <c r="AB10" s="20">
        <v>0</v>
      </c>
      <c r="AC10" s="20">
        <v>-1.2164219681419765E-2</v>
      </c>
      <c r="AD10" s="20">
        <v>0</v>
      </c>
      <c r="AE10" s="20">
        <v>-2.2722011200789666E-2</v>
      </c>
      <c r="AF10" s="20">
        <v>0</v>
      </c>
      <c r="AG10" s="20">
        <v>-1.8986276453095786E-2</v>
      </c>
      <c r="AH10" s="21">
        <v>0</v>
      </c>
    </row>
    <row r="11" spans="1:34" x14ac:dyDescent="0.25">
      <c r="A11" s="11" t="s">
        <v>42</v>
      </c>
      <c r="B11" s="20">
        <v>1.6107305817597822E-2</v>
      </c>
      <c r="C11" s="20">
        <v>1.2592382347207514E-2</v>
      </c>
      <c r="D11" s="20">
        <v>1.402524544179782E-3</v>
      </c>
      <c r="E11" s="20">
        <v>-2.8151046629869862E-3</v>
      </c>
      <c r="F11" s="20">
        <v>1.3738769329350241E-2</v>
      </c>
      <c r="G11" s="20">
        <v>6.973500697351763E-4</v>
      </c>
      <c r="H11" s="20">
        <v>1.7837948797891013E-2</v>
      </c>
      <c r="I11" s="20">
        <v>-5.6042222897700706E-3</v>
      </c>
      <c r="J11" s="20">
        <v>-6.9651044386237751E-3</v>
      </c>
      <c r="K11" s="20">
        <v>1.6219655646965089E-2</v>
      </c>
      <c r="L11" s="20">
        <v>1.1471645936216089E-3</v>
      </c>
      <c r="M11" s="20">
        <v>-2.3512741527972624E-2</v>
      </c>
      <c r="N11" s="20">
        <v>-1.8583331411688719E-2</v>
      </c>
      <c r="O11" s="20">
        <v>-1.6700101186917168E-2</v>
      </c>
      <c r="P11" s="20">
        <v>-2.2222222222221867E-3</v>
      </c>
      <c r="Q11" s="20">
        <v>-5.7339449541299293E-4</v>
      </c>
      <c r="R11" s="20">
        <v>-1.3651877133103994E-3</v>
      </c>
      <c r="S11" s="20">
        <v>-2.1253985122209303E-3</v>
      </c>
      <c r="T11" s="20">
        <v>-3.6969651908843318E-3</v>
      </c>
      <c r="U11" s="20">
        <v>-1.1544011544011303E-2</v>
      </c>
      <c r="V11" s="20">
        <v>0</v>
      </c>
      <c r="W11" s="20">
        <v>-1.0611058501899952E-2</v>
      </c>
      <c r="X11" s="20">
        <v>0</v>
      </c>
      <c r="Y11" s="20">
        <v>-9.0398291354138183E-3</v>
      </c>
      <c r="Z11" s="20">
        <v>0</v>
      </c>
      <c r="AA11" s="20">
        <v>-1.1914715104185122E-2</v>
      </c>
      <c r="AB11" s="20">
        <v>0</v>
      </c>
      <c r="AC11" s="20">
        <v>-1.0565773192692661E-2</v>
      </c>
      <c r="AD11" s="20">
        <v>0</v>
      </c>
      <c r="AE11" s="20">
        <v>-2.2604747908467521E-2</v>
      </c>
      <c r="AF11" s="20">
        <v>0</v>
      </c>
      <c r="AG11" s="20">
        <v>-1.8787573076061947E-2</v>
      </c>
      <c r="AH11" s="21">
        <v>0</v>
      </c>
    </row>
    <row r="12" spans="1:34" x14ac:dyDescent="0.25">
      <c r="A12" s="11" t="s">
        <v>43</v>
      </c>
      <c r="B12" s="22">
        <f>B11</f>
        <v>1.6107305817597822E-2</v>
      </c>
      <c r="C12" s="22">
        <f t="shared" ref="C12:AH12" si="1">C11</f>
        <v>1.2592382347207514E-2</v>
      </c>
      <c r="D12" s="22">
        <f t="shared" si="1"/>
        <v>1.402524544179782E-3</v>
      </c>
      <c r="E12" s="22">
        <f t="shared" si="1"/>
        <v>-2.8151046629869862E-3</v>
      </c>
      <c r="F12" s="22">
        <f t="shared" si="1"/>
        <v>1.3738769329350241E-2</v>
      </c>
      <c r="G12" s="22">
        <f t="shared" si="1"/>
        <v>6.973500697351763E-4</v>
      </c>
      <c r="H12" s="22">
        <f t="shared" si="1"/>
        <v>1.7837948797891013E-2</v>
      </c>
      <c r="I12" s="22">
        <f t="shared" si="1"/>
        <v>-5.6042222897700706E-3</v>
      </c>
      <c r="J12" s="22">
        <f t="shared" si="1"/>
        <v>-6.9651044386237751E-3</v>
      </c>
      <c r="K12" s="22">
        <f t="shared" si="1"/>
        <v>1.6219655646965089E-2</v>
      </c>
      <c r="L12" s="22">
        <f t="shared" si="1"/>
        <v>1.1471645936216089E-3</v>
      </c>
      <c r="M12" s="22">
        <f t="shared" si="1"/>
        <v>-2.3512741527972624E-2</v>
      </c>
      <c r="N12" s="22">
        <f t="shared" si="1"/>
        <v>-1.8583331411688719E-2</v>
      </c>
      <c r="O12" s="22">
        <f t="shared" si="1"/>
        <v>-1.6700101186917168E-2</v>
      </c>
      <c r="P12" s="22">
        <f t="shared" si="1"/>
        <v>-2.2222222222221867E-3</v>
      </c>
      <c r="Q12" s="22">
        <f t="shared" si="1"/>
        <v>-5.7339449541299293E-4</v>
      </c>
      <c r="R12" s="22">
        <f t="shared" si="1"/>
        <v>-1.3651877133103994E-3</v>
      </c>
      <c r="S12" s="22">
        <f t="shared" si="1"/>
        <v>-2.1253985122209303E-3</v>
      </c>
      <c r="T12" s="22">
        <f t="shared" si="1"/>
        <v>-3.6969651908843318E-3</v>
      </c>
      <c r="U12" s="22">
        <f t="shared" si="1"/>
        <v>-1.1544011544011303E-2</v>
      </c>
      <c r="V12" s="22">
        <f t="shared" si="1"/>
        <v>0</v>
      </c>
      <c r="W12" s="22">
        <f t="shared" si="1"/>
        <v>-1.0611058501899952E-2</v>
      </c>
      <c r="X12" s="22">
        <f t="shared" si="1"/>
        <v>0</v>
      </c>
      <c r="Y12" s="22">
        <f t="shared" si="1"/>
        <v>-9.0398291354138183E-3</v>
      </c>
      <c r="Z12" s="22">
        <f t="shared" si="1"/>
        <v>0</v>
      </c>
      <c r="AA12" s="22">
        <f t="shared" si="1"/>
        <v>-1.1914715104185122E-2</v>
      </c>
      <c r="AB12" s="22">
        <f t="shared" si="1"/>
        <v>0</v>
      </c>
      <c r="AC12" s="22">
        <f t="shared" si="1"/>
        <v>-1.0565773192692661E-2</v>
      </c>
      <c r="AD12" s="22">
        <f t="shared" si="1"/>
        <v>0</v>
      </c>
      <c r="AE12" s="22">
        <f t="shared" si="1"/>
        <v>-2.2604747908467521E-2</v>
      </c>
      <c r="AF12" s="22">
        <f t="shared" si="1"/>
        <v>0</v>
      </c>
      <c r="AG12" s="22">
        <f t="shared" si="1"/>
        <v>-1.8787573076061947E-2</v>
      </c>
      <c r="AH12" s="23">
        <f t="shared" si="1"/>
        <v>0</v>
      </c>
    </row>
    <row r="13" spans="1:34" x14ac:dyDescent="0.25">
      <c r="A13" s="11" t="s">
        <v>44</v>
      </c>
      <c r="B13" s="20">
        <v>1.8712334224687051E-2</v>
      </c>
      <c r="C13" s="20">
        <v>1.1223754128044579E-2</v>
      </c>
      <c r="D13" s="20">
        <v>-1.5427769985974662E-2</v>
      </c>
      <c r="E13" s="20">
        <v>-4.2294527538584434E-3</v>
      </c>
      <c r="F13" s="20">
        <v>1.2085933779316221E-2</v>
      </c>
      <c r="G13" s="20">
        <v>-1.6039051603905109E-2</v>
      </c>
      <c r="H13" s="20">
        <v>1.9156303931815572E-2</v>
      </c>
      <c r="I13" s="20">
        <v>-6.9826940759104752E-3</v>
      </c>
      <c r="J13" s="20">
        <v>-2.3949650816218058E-2</v>
      </c>
      <c r="K13" s="20">
        <v>1.7067212497271063E-2</v>
      </c>
      <c r="L13" s="20">
        <v>3.1261257303681271E-3</v>
      </c>
      <c r="M13" s="20">
        <v>-1.7186703728568738E-2</v>
      </c>
      <c r="N13" s="20">
        <v>-1.4277416831429572E-2</v>
      </c>
      <c r="O13" s="20">
        <v>-2.5259936645625206E-2</v>
      </c>
      <c r="P13" s="20">
        <v>-2.0317460317460172E-2</v>
      </c>
      <c r="Q13" s="20">
        <v>-1.4334862385321147E-2</v>
      </c>
      <c r="R13" s="20">
        <v>-7.2810011376562506E-3</v>
      </c>
      <c r="S13" s="20">
        <v>-2.5150549061282473E-2</v>
      </c>
      <c r="T13" s="20">
        <v>-1.7276251310552954E-2</v>
      </c>
      <c r="U13" s="20">
        <v>1.587301587301582E-2</v>
      </c>
      <c r="V13" s="20">
        <v>0</v>
      </c>
      <c r="W13" s="20">
        <v>1.6827522898972221E-2</v>
      </c>
      <c r="X13" s="20">
        <v>0</v>
      </c>
      <c r="Y13" s="20">
        <v>1.7689262191056324E-2</v>
      </c>
      <c r="Z13" s="20">
        <v>0</v>
      </c>
      <c r="AA13" s="20">
        <v>1.5350861554764197E-2</v>
      </c>
      <c r="AB13" s="20">
        <v>0</v>
      </c>
      <c r="AC13" s="20">
        <v>1.5763419187476532E-2</v>
      </c>
      <c r="AD13" s="20">
        <v>0</v>
      </c>
      <c r="AE13" s="20">
        <v>-7.5373918683956072E-3</v>
      </c>
      <c r="AF13" s="20">
        <v>0</v>
      </c>
      <c r="AG13" s="20">
        <v>-3.5079613814350801E-3</v>
      </c>
      <c r="AH13" s="21">
        <v>0</v>
      </c>
    </row>
    <row r="14" spans="1:34" x14ac:dyDescent="0.25">
      <c r="A14" s="11" t="s">
        <v>45</v>
      </c>
      <c r="B14" s="20">
        <v>1.5714536163543454E-2</v>
      </c>
      <c r="C14" s="20">
        <v>8.7845271132382316E-3</v>
      </c>
      <c r="D14" s="20">
        <v>-9.1164095371665931E-3</v>
      </c>
      <c r="E14" s="20">
        <v>4.3288155275691305E-3</v>
      </c>
      <c r="F14" s="20">
        <v>1.6734021003946914E-2</v>
      </c>
      <c r="G14" s="20">
        <v>-9.7629009762899756E-3</v>
      </c>
      <c r="H14" s="20">
        <v>2.3059182282611102E-2</v>
      </c>
      <c r="I14" s="20">
        <v>-3.1028117529194703E-3</v>
      </c>
      <c r="J14" s="20">
        <v>-1.9950863715866723E-2</v>
      </c>
      <c r="K14" s="20">
        <v>1.6920830619345392E-2</v>
      </c>
      <c r="L14" s="20">
        <v>6.8073854710908165E-3</v>
      </c>
      <c r="M14" s="20">
        <v>-1.4939643790280935E-2</v>
      </c>
      <c r="N14" s="20">
        <v>-1.1351212858186091E-2</v>
      </c>
      <c r="O14" s="20">
        <v>-2.2846414442627302E-2</v>
      </c>
      <c r="P14" s="20">
        <v>-1.8730158730158628E-2</v>
      </c>
      <c r="Q14" s="20">
        <v>-5.6192660550458767E-2</v>
      </c>
      <c r="R14" s="20">
        <v>-6.598407281001116E-2</v>
      </c>
      <c r="S14" s="20">
        <v>2.6213248317392739E-2</v>
      </c>
      <c r="T14" s="20">
        <v>-4.980525454901874E-2</v>
      </c>
      <c r="U14" s="20">
        <v>1.7316017316017326E-2</v>
      </c>
      <c r="V14" s="20">
        <v>0</v>
      </c>
      <c r="W14" s="20">
        <v>1.8170001020766394E-2</v>
      </c>
      <c r="X14" s="20">
        <v>0</v>
      </c>
      <c r="Y14" s="20">
        <v>1.7787328268605695E-2</v>
      </c>
      <c r="Z14" s="20">
        <v>0</v>
      </c>
      <c r="AA14" s="20">
        <v>1.6983649884238786E-2</v>
      </c>
      <c r="AB14" s="20">
        <v>0</v>
      </c>
      <c r="AC14" s="20">
        <v>1.0615454321566608E-2</v>
      </c>
      <c r="AD14" s="20">
        <v>0</v>
      </c>
      <c r="AE14" s="20">
        <v>-5.0414671511623257E-3</v>
      </c>
      <c r="AF14" s="20">
        <v>0</v>
      </c>
      <c r="AG14" s="20">
        <v>-1.5976110428631903E-2</v>
      </c>
      <c r="AH14" s="21">
        <v>0</v>
      </c>
    </row>
    <row r="15" spans="1:34" x14ac:dyDescent="0.25">
      <c r="A15" s="11" t="s">
        <v>46</v>
      </c>
      <c r="B15" s="20">
        <v>1.635755793837124E-2</v>
      </c>
      <c r="C15" s="20">
        <v>9.2533806489528535E-3</v>
      </c>
      <c r="D15" s="20">
        <v>-9.817671809256398E-3</v>
      </c>
      <c r="E15" s="20">
        <v>4.5757557535119515E-3</v>
      </c>
      <c r="F15" s="20">
        <v>1.7062484202595856E-2</v>
      </c>
      <c r="G15" s="20">
        <v>-9.7629009762899756E-3</v>
      </c>
      <c r="H15" s="20">
        <v>2.3497594891615046E-2</v>
      </c>
      <c r="I15" s="20">
        <v>-2.7319314967623278E-3</v>
      </c>
      <c r="J15" s="20">
        <v>-1.9524909969732593E-2</v>
      </c>
      <c r="K15" s="20">
        <v>1.7226413731790704E-2</v>
      </c>
      <c r="L15" s="20">
        <v>7.2173147258380683E-3</v>
      </c>
      <c r="M15" s="20">
        <v>-1.4740752811316064E-2</v>
      </c>
      <c r="N15" s="20">
        <v>-1.1434607273695864E-2</v>
      </c>
      <c r="O15" s="20">
        <v>-2.3062803574178555E-2</v>
      </c>
      <c r="P15" s="20">
        <v>-2.0634920634920551E-2</v>
      </c>
      <c r="Q15" s="20">
        <v>-5.7052752293578007E-2</v>
      </c>
      <c r="R15" s="20">
        <v>-6.666666666666643E-2</v>
      </c>
      <c r="S15" s="20">
        <v>2.3379383634431431E-2</v>
      </c>
      <c r="T15" s="20">
        <v>-5.0848098130405001E-2</v>
      </c>
      <c r="U15" s="20">
        <v>1.8759018759018833E-2</v>
      </c>
      <c r="V15" s="20">
        <v>0</v>
      </c>
      <c r="W15" s="20">
        <v>1.9641245615012699E-2</v>
      </c>
      <c r="X15" s="20">
        <v>0</v>
      </c>
      <c r="Y15" s="20">
        <v>2.0435526178032865E-2</v>
      </c>
      <c r="Z15" s="20">
        <v>0</v>
      </c>
      <c r="AA15" s="20">
        <v>1.8616438213713556E-2</v>
      </c>
      <c r="AB15" s="20">
        <v>0</v>
      </c>
      <c r="AC15" s="20">
        <v>1.341711006538009E-2</v>
      </c>
      <c r="AD15" s="20">
        <v>0</v>
      </c>
      <c r="AE15" s="20">
        <v>-5.0488350469638232E-3</v>
      </c>
      <c r="AF15" s="20">
        <v>0</v>
      </c>
      <c r="AG15" s="20">
        <v>-1.3577764277588233E-2</v>
      </c>
      <c r="AH15" s="21">
        <v>0</v>
      </c>
    </row>
    <row r="16" spans="1:34" x14ac:dyDescent="0.25">
      <c r="A16" s="11" t="s">
        <v>47</v>
      </c>
      <c r="B16" s="20">
        <v>1.3672308974271715E-2</v>
      </c>
      <c r="C16" s="20">
        <v>1.0344709437473634E-2</v>
      </c>
      <c r="D16" s="20">
        <v>4.9088359046286318E-3</v>
      </c>
      <c r="E16" s="20">
        <v>4.3423974153915627E-3</v>
      </c>
      <c r="F16" s="20">
        <v>1.8786184931471977E-2</v>
      </c>
      <c r="G16" s="20">
        <v>4.1841004184102271E-3</v>
      </c>
      <c r="H16" s="20">
        <v>2.5567800594301315E-2</v>
      </c>
      <c r="I16" s="20">
        <v>9.6905952866995491E-4</v>
      </c>
      <c r="J16" s="20">
        <v>-1.8397975931776209E-2</v>
      </c>
      <c r="K16" s="20">
        <v>1.6159582100115363E-2</v>
      </c>
      <c r="L16" s="20">
        <v>8.6270453663539106E-3</v>
      </c>
      <c r="M16" s="20">
        <v>-1.5321014108689517E-2</v>
      </c>
      <c r="N16" s="20">
        <v>-9.3023746057720041E-3</v>
      </c>
      <c r="O16" s="20">
        <v>-1.8683799395698825E-2</v>
      </c>
      <c r="P16" s="20">
        <v>-2.2857142857142739E-2</v>
      </c>
      <c r="Q16" s="20">
        <v>-5.9919724770642308E-2</v>
      </c>
      <c r="R16" s="20">
        <v>-7.1672354948805347E-2</v>
      </c>
      <c r="S16" s="20">
        <v>2.160821820758059E-2</v>
      </c>
      <c r="T16" s="20">
        <v>-5.4121855904391641E-2</v>
      </c>
      <c r="U16" s="20">
        <v>4.3290043290043316E-3</v>
      </c>
      <c r="V16" s="20">
        <v>0</v>
      </c>
      <c r="W16" s="20">
        <v>5.1863326174532622E-3</v>
      </c>
      <c r="X16" s="20">
        <v>0</v>
      </c>
      <c r="Y16" s="20">
        <v>6.45685206913524E-3</v>
      </c>
      <c r="Z16" s="20">
        <v>0</v>
      </c>
      <c r="AA16" s="20">
        <v>4.2492265431879877E-3</v>
      </c>
      <c r="AB16" s="20">
        <v>0</v>
      </c>
      <c r="AC16" s="20">
        <v>-7.7688022958396759E-4</v>
      </c>
      <c r="AD16" s="20">
        <v>0</v>
      </c>
      <c r="AE16" s="20">
        <v>-2.0026323042894908E-2</v>
      </c>
      <c r="AF16" s="20">
        <v>0</v>
      </c>
      <c r="AG16" s="20">
        <v>-2.7903527802757892E-2</v>
      </c>
      <c r="AH16" s="21">
        <v>0</v>
      </c>
    </row>
    <row r="17" spans="1:34" x14ac:dyDescent="0.25">
      <c r="A17" s="11" t="s">
        <v>48</v>
      </c>
      <c r="B17" s="20">
        <v>1.0916948534842734E-2</v>
      </c>
      <c r="C17" s="20">
        <v>1.1142258902799082E-2</v>
      </c>
      <c r="D17" s="20">
        <v>1.963534361851366E-2</v>
      </c>
      <c r="E17" s="20">
        <v>3.5215878482397055E-3</v>
      </c>
      <c r="F17" s="20">
        <v>1.8931578214190437E-2</v>
      </c>
      <c r="G17" s="20">
        <v>1.8828451882845397E-2</v>
      </c>
      <c r="H17" s="20">
        <v>2.6180824979807369E-2</v>
      </c>
      <c r="I17" s="20">
        <v>2.5622767747737578E-3</v>
      </c>
      <c r="J17" s="20">
        <v>-1.4290243719675449E-2</v>
      </c>
      <c r="K17" s="20">
        <v>1.4954867404281732E-2</v>
      </c>
      <c r="L17" s="20">
        <v>7.2390827937823454E-3</v>
      </c>
      <c r="M17" s="20">
        <v>-1.4702584706966473E-2</v>
      </c>
      <c r="N17" s="20">
        <v>-8.9017085758325027E-3</v>
      </c>
      <c r="O17" s="20">
        <v>-1.2428382639105423E-2</v>
      </c>
      <c r="P17" s="20">
        <v>-2.0952380952380931E-2</v>
      </c>
      <c r="Q17" s="20">
        <v>-5.9633027522935894E-2</v>
      </c>
      <c r="R17" s="20">
        <v>-7.4630261660978206E-2</v>
      </c>
      <c r="S17" s="20">
        <v>2.5504782146652562E-2</v>
      </c>
      <c r="T17" s="20">
        <v>-5.3757601248497974E-2</v>
      </c>
      <c r="U17" s="20">
        <v>-1.587301587301582E-2</v>
      </c>
      <c r="V17" s="20">
        <v>0</v>
      </c>
      <c r="W17" s="20">
        <v>-1.5024792284639125E-2</v>
      </c>
      <c r="X17" s="20">
        <v>0</v>
      </c>
      <c r="Y17" s="20">
        <v>-1.4778580026596742E-2</v>
      </c>
      <c r="Z17" s="20">
        <v>0</v>
      </c>
      <c r="AA17" s="20">
        <v>-1.8281926774710338E-2</v>
      </c>
      <c r="AB17" s="20">
        <v>0</v>
      </c>
      <c r="AC17" s="20">
        <v>-2.3303759875774328E-2</v>
      </c>
      <c r="AD17" s="20">
        <v>0</v>
      </c>
      <c r="AE17" s="20">
        <v>-4.3453330416756815E-2</v>
      </c>
      <c r="AF17" s="20">
        <v>0</v>
      </c>
      <c r="AG17" s="20">
        <v>-5.0544639508550024E-2</v>
      </c>
      <c r="AH17" s="21">
        <v>0</v>
      </c>
    </row>
    <row r="18" spans="1:34" x14ac:dyDescent="0.25">
      <c r="A18" s="11" t="s">
        <v>49</v>
      </c>
      <c r="B18" s="20">
        <v>1.0916948534842734E-2</v>
      </c>
      <c r="C18" s="20">
        <v>1.0956933113377715E-2</v>
      </c>
      <c r="D18" s="20">
        <v>1.963534361851366E-2</v>
      </c>
      <c r="E18" s="20">
        <v>3.169782609689524E-3</v>
      </c>
      <c r="F18" s="20">
        <v>1.8813846190922891E-2</v>
      </c>
      <c r="G18" s="20">
        <v>1.8828451882845397E-2</v>
      </c>
      <c r="H18" s="20">
        <v>2.5771030479003802E-2</v>
      </c>
      <c r="I18" s="20">
        <v>2.2174596539490752E-3</v>
      </c>
      <c r="J18" s="20">
        <v>-1.4309316800578779E-2</v>
      </c>
      <c r="K18" s="20">
        <v>1.4758880138374385E-2</v>
      </c>
      <c r="L18" s="20">
        <v>7.0225519003520647E-3</v>
      </c>
      <c r="M18" s="20">
        <v>-1.4902468601473744E-2</v>
      </c>
      <c r="N18" s="20">
        <v>-9.3004713796346426E-3</v>
      </c>
      <c r="O18" s="20">
        <v>-1.2429208069186185E-2</v>
      </c>
      <c r="P18" s="20">
        <v>-2.0952380952380931E-2</v>
      </c>
      <c r="Q18" s="20">
        <v>-5.9633027522935894E-2</v>
      </c>
      <c r="R18" s="20">
        <v>-7.4857792946530138E-2</v>
      </c>
      <c r="S18" s="20">
        <v>2.5504782146652562E-2</v>
      </c>
      <c r="T18" s="20">
        <v>-5.377571069487018E-2</v>
      </c>
      <c r="U18" s="20">
        <v>-1.587301587301582E-2</v>
      </c>
      <c r="V18" s="20">
        <v>0</v>
      </c>
      <c r="W18" s="20">
        <v>-1.5024792284639125E-2</v>
      </c>
      <c r="X18" s="20">
        <v>0</v>
      </c>
      <c r="Y18" s="20">
        <v>-1.486873013824193E-2</v>
      </c>
      <c r="Z18" s="20">
        <v>0</v>
      </c>
      <c r="AA18" s="20">
        <v>-1.8281926774710338E-2</v>
      </c>
      <c r="AB18" s="20">
        <v>0</v>
      </c>
      <c r="AC18" s="20">
        <v>-2.3303759875774328E-2</v>
      </c>
      <c r="AD18" s="20">
        <v>0</v>
      </c>
      <c r="AE18" s="20">
        <v>-4.3453330416756815E-2</v>
      </c>
      <c r="AF18" s="20">
        <v>0</v>
      </c>
      <c r="AG18" s="20">
        <v>-5.0544639508550024E-2</v>
      </c>
      <c r="AH18" s="21">
        <v>0</v>
      </c>
    </row>
    <row r="19" spans="1:34" x14ac:dyDescent="0.25">
      <c r="A19" s="11" t="s">
        <v>50</v>
      </c>
      <c r="B19" s="20">
        <v>5.7673469616519027E-3</v>
      </c>
      <c r="C19" s="20">
        <v>4.3444599306354803E-3</v>
      </c>
      <c r="D19" s="20">
        <v>7.7138849929875037E-3</v>
      </c>
      <c r="E19" s="20">
        <v>-2.8109064456631216E-3</v>
      </c>
      <c r="F19" s="20">
        <v>1.2031462878056095E-2</v>
      </c>
      <c r="G19" s="20">
        <v>6.9735006973503091E-3</v>
      </c>
      <c r="H19" s="20">
        <v>1.880452396534317E-2</v>
      </c>
      <c r="I19" s="20">
        <v>-5.2361775532242388E-3</v>
      </c>
      <c r="J19" s="20">
        <v>-2.1023514835994118E-2</v>
      </c>
      <c r="K19" s="20">
        <v>9.0258435380925501E-3</v>
      </c>
      <c r="L19" s="20">
        <v>5.3837055628169382E-4</v>
      </c>
      <c r="M19" s="20">
        <v>-2.0817814864709121E-2</v>
      </c>
      <c r="N19" s="20">
        <v>-1.5997576094112578E-2</v>
      </c>
      <c r="O19" s="20">
        <v>-2.0430898411835884E-2</v>
      </c>
      <c r="P19" s="20">
        <v>-2.6349206349206206E-2</v>
      </c>
      <c r="Q19" s="20">
        <v>-6.4506880733945074E-2</v>
      </c>
      <c r="R19" s="20">
        <v>-7.872582480091006E-2</v>
      </c>
      <c r="S19" s="20">
        <v>1.9482819695359657E-2</v>
      </c>
      <c r="T19" s="20">
        <v>-5.8578414544092225E-2</v>
      </c>
      <c r="U19" s="20">
        <v>-1.587301587301582E-2</v>
      </c>
      <c r="V19" s="20">
        <v>0</v>
      </c>
      <c r="W19" s="20">
        <v>-1.5024792284639125E-2</v>
      </c>
      <c r="X19" s="20">
        <v>0</v>
      </c>
      <c r="Y19" s="20">
        <v>-1.4778580026596742E-2</v>
      </c>
      <c r="Z19" s="20">
        <v>0</v>
      </c>
      <c r="AA19" s="20">
        <v>-1.8281926774710338E-2</v>
      </c>
      <c r="AB19" s="20">
        <v>0</v>
      </c>
      <c r="AC19" s="20">
        <v>-2.3303759875774328E-2</v>
      </c>
      <c r="AD19" s="20">
        <v>0</v>
      </c>
      <c r="AE19" s="20">
        <v>-4.345911341417532E-2</v>
      </c>
      <c r="AF19" s="20">
        <v>0</v>
      </c>
      <c r="AG19" s="20">
        <v>-5.0547354260488585E-2</v>
      </c>
      <c r="AH19" s="21">
        <v>0</v>
      </c>
    </row>
    <row r="20" spans="1:34" x14ac:dyDescent="0.25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x14ac:dyDescent="0.25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x14ac:dyDescent="0.25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45.75" thickBot="1" x14ac:dyDescent="0.3">
      <c r="A23" s="14" t="s">
        <v>53</v>
      </c>
      <c r="B23" s="15">
        <v>1.903931730534451E-2</v>
      </c>
      <c r="C23" s="15">
        <v>1.1169167235877171E-2</v>
      </c>
      <c r="D23" s="15">
        <v>1.1000000000000178E-2</v>
      </c>
      <c r="E23" s="15">
        <v>-7.989950511388802E-3</v>
      </c>
      <c r="F23" s="15">
        <v>3.0156784052433726E-2</v>
      </c>
      <c r="G23" s="15">
        <v>1.0000000000000342E-2</v>
      </c>
      <c r="H23" s="15">
        <v>4.5887692315219053E-2</v>
      </c>
      <c r="I23" s="15">
        <v>-1.1942494104642425E-2</v>
      </c>
      <c r="J23" s="15">
        <v>-5.2929729553616779E-2</v>
      </c>
      <c r="K23" s="15">
        <v>2.6653097741992475E-2</v>
      </c>
      <c r="L23" s="15">
        <v>1.405728792450076E-3</v>
      </c>
      <c r="M23" s="15">
        <v>-5.9581892075073396E-2</v>
      </c>
      <c r="N23" s="15">
        <v>-4.0432512665769152E-2</v>
      </c>
      <c r="O23" s="15">
        <v>-4.3397534129770737E-2</v>
      </c>
      <c r="P23" s="15">
        <v>-8.2999999999999546E-2</v>
      </c>
      <c r="Q23" s="15">
        <v>-0.22500000000000045</v>
      </c>
      <c r="R23" s="15">
        <v>-0.3459999999999997</v>
      </c>
      <c r="S23" s="15">
        <v>5.5000000000000313E-2</v>
      </c>
      <c r="T23" s="15">
        <v>-0.20618224833005278</v>
      </c>
      <c r="U23" s="15">
        <v>1.0999999999999963E-2</v>
      </c>
      <c r="V23" s="15">
        <v>0</v>
      </c>
      <c r="W23" s="15">
        <v>1.0212300757737092E-2</v>
      </c>
      <c r="X23" s="15">
        <v>0</v>
      </c>
      <c r="Y23" s="15">
        <v>1.0363661892610284E-2</v>
      </c>
      <c r="Z23" s="15">
        <v>0</v>
      </c>
      <c r="AA23" s="15">
        <v>1.119675247837716E-2</v>
      </c>
      <c r="AB23" s="15">
        <v>0</v>
      </c>
      <c r="AC23" s="15">
        <v>1.4570598353161782E-2</v>
      </c>
      <c r="AD23" s="15">
        <v>0</v>
      </c>
      <c r="AE23" s="15">
        <v>1.6674908921374985E-2</v>
      </c>
      <c r="AF23" s="15">
        <v>0</v>
      </c>
      <c r="AG23" s="15">
        <v>2.4873402468347194E-2</v>
      </c>
      <c r="AH23" s="16">
        <v>0</v>
      </c>
    </row>
    <row r="24" spans="1:34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85" zoomScaleNormal="85" workbookViewId="0">
      <selection activeCell="B23" sqref="B23:AH23"/>
    </sheetView>
  </sheetViews>
  <sheetFormatPr defaultRowHeight="15" x14ac:dyDescent="0.25"/>
  <cols>
    <col min="1" max="1" width="37.7109375" bestFit="1" customWidth="1"/>
    <col min="2" max="6" width="5.85546875" bestFit="1" customWidth="1"/>
    <col min="7" max="7" width="6.5703125" bestFit="1" customWidth="1"/>
    <col min="8" max="11" width="5.85546875" bestFit="1" customWidth="1"/>
    <col min="12" max="12" width="6.7109375" bestFit="1" customWidth="1"/>
    <col min="13" max="19" width="5.85546875" bestFit="1" customWidth="1"/>
    <col min="20" max="21" width="6.7109375" bestFit="1" customWidth="1"/>
    <col min="22" max="22" width="5.7109375" bestFit="1" customWidth="1"/>
    <col min="23" max="28" width="6.7109375" bestFit="1" customWidth="1"/>
  </cols>
  <sheetData>
    <row r="1" spans="1:28" ht="171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23</v>
      </c>
      <c r="Y1" s="5" t="s">
        <v>25</v>
      </c>
      <c r="Z1" s="5" t="s">
        <v>27</v>
      </c>
      <c r="AA1" s="5" t="s">
        <v>29</v>
      </c>
      <c r="AB1" s="6" t="s">
        <v>31</v>
      </c>
    </row>
    <row r="2" spans="1:28" x14ac:dyDescent="0.25">
      <c r="A2" s="11" t="str">
        <f>Input!A2</f>
        <v>New Charging Model</v>
      </c>
      <c r="B2" s="12">
        <f>Input!B2</f>
        <v>2.1445377357524479E-5</v>
      </c>
      <c r="C2" s="12">
        <f>Input!C2</f>
        <v>2.373543044806383E-4</v>
      </c>
      <c r="D2" s="12">
        <f>Input!D2</f>
        <v>0</v>
      </c>
      <c r="E2" s="12">
        <f>Input!E2</f>
        <v>0</v>
      </c>
      <c r="F2" s="12">
        <f>Input!F2</f>
        <v>0</v>
      </c>
      <c r="G2" s="12">
        <f>Input!G2</f>
        <v>0</v>
      </c>
      <c r="H2" s="12">
        <f>Input!H2</f>
        <v>3.4618193286517135E-5</v>
      </c>
      <c r="I2" s="12">
        <f>Input!I2</f>
        <v>-1.7442674017370627E-5</v>
      </c>
      <c r="J2" s="12">
        <f>Input!J2</f>
        <v>-6.9760662571506771E-5</v>
      </c>
      <c r="K2" s="12">
        <f>Input!K2</f>
        <v>3.5487489005405642E-4</v>
      </c>
      <c r="L2" s="12">
        <f>Input!L2</f>
        <v>-5.2670238455143823E-5</v>
      </c>
      <c r="M2" s="12">
        <f>Input!M2</f>
        <v>-2.4376250311920908E-5</v>
      </c>
      <c r="N2" s="12">
        <f>Input!N2</f>
        <v>-2.9775426775789596E-5</v>
      </c>
      <c r="O2" s="12">
        <f>Input!O2</f>
        <v>-3.2460943547087702E-5</v>
      </c>
      <c r="P2" s="12">
        <f>Input!P2</f>
        <v>-3.1746031746027903E-4</v>
      </c>
      <c r="Q2" s="12">
        <f>Input!Q2</f>
        <v>0</v>
      </c>
      <c r="R2" s="12">
        <f>Input!R2</f>
        <v>1.3940322491468096E-16</v>
      </c>
      <c r="S2" s="12">
        <f>Input!S2</f>
        <v>0</v>
      </c>
      <c r="T2" s="12">
        <f>Input!T2</f>
        <v>-1.0747927667507912E-4</v>
      </c>
      <c r="U2" s="12">
        <f>Input!U2</f>
        <v>0</v>
      </c>
      <c r="V2" s="12">
        <f>Input!V2</f>
        <v>0</v>
      </c>
      <c r="W2" s="12">
        <f>Input!W2</f>
        <v>1.2139751983915805E-16</v>
      </c>
      <c r="X2" s="12">
        <f>Input!Y2</f>
        <v>-9.0300648221734833E-5</v>
      </c>
      <c r="Y2" s="12">
        <f>Input!AA2</f>
        <v>0</v>
      </c>
      <c r="Z2" s="12">
        <f>Input!AC2</f>
        <v>-1.0115601140047151E-4</v>
      </c>
      <c r="AA2" s="12">
        <f>Input!AE2</f>
        <v>5.917302192960612E-6</v>
      </c>
      <c r="AB2" s="13">
        <f>Input!AG2</f>
        <v>2.3605637533542419E-6</v>
      </c>
    </row>
    <row r="3" spans="1:28" x14ac:dyDescent="0.25">
      <c r="A3" s="11" t="str">
        <f>Input!A3</f>
        <v>Load Factor</v>
      </c>
      <c r="B3" s="12">
        <f>Input!B3-Input!B2</f>
        <v>3.255444921949682E-4</v>
      </c>
      <c r="C3" s="12">
        <f>Input!C3-Input!C2</f>
        <v>5.1005383204043514E-3</v>
      </c>
      <c r="D3" s="12">
        <f>Input!D3-Input!D2</f>
        <v>-7.0126227208976225E-3</v>
      </c>
      <c r="E3" s="12">
        <f>Input!E3-Input!E2</f>
        <v>1.8260289137619946E-2</v>
      </c>
      <c r="F3" s="12">
        <f>Input!F3-Input!F2</f>
        <v>-1.0363428701256798E-2</v>
      </c>
      <c r="G3" s="12">
        <f>Input!G3-Input!G2</f>
        <v>-8.3682008368200916E-3</v>
      </c>
      <c r="H3" s="12">
        <f>Input!H3-Input!H2</f>
        <v>4.3713191103260177E-3</v>
      </c>
      <c r="I3" s="12">
        <f>Input!I3-Input!I2</f>
        <v>2.6246905824277088E-3</v>
      </c>
      <c r="J3" s="12">
        <f>Input!J3-Input!J2</f>
        <v>-1.3683550502349573E-2</v>
      </c>
      <c r="K3" s="12">
        <f>Input!K3-Input!K2</f>
        <v>4.4493609149440596E-4</v>
      </c>
      <c r="L3" s="12">
        <f>Input!L3-Input!L2</f>
        <v>1.1931137592796331E-2</v>
      </c>
      <c r="M3" s="12">
        <f>Input!M3-Input!M2</f>
        <v>-3.3365699545467443E-3</v>
      </c>
      <c r="N3" s="12">
        <f>Input!N3-Input!N2</f>
        <v>-9.6799332709908061E-3</v>
      </c>
      <c r="O3" s="12">
        <f>Input!O3-Input!O2</f>
        <v>-8.1762897067181265E-3</v>
      </c>
      <c r="P3" s="12">
        <f>Input!P3-Input!P2</f>
        <v>-1.523809523809521E-2</v>
      </c>
      <c r="Q3" s="12">
        <f>Input!Q3-Input!Q2</f>
        <v>-1.6628440366972398E-2</v>
      </c>
      <c r="R3" s="12">
        <f>Input!R3-Input!R2</f>
        <v>-1.9112627986348104E-2</v>
      </c>
      <c r="S3" s="12">
        <f>Input!S3-Input!S2</f>
        <v>0</v>
      </c>
      <c r="T3" s="12">
        <f>Input!T3-Input!T2</f>
        <v>-1.6923147766666296E-2</v>
      </c>
      <c r="U3" s="12">
        <f>Input!U3-Input!U2</f>
        <v>-1.0101010101010043E-2</v>
      </c>
      <c r="V3" s="12">
        <f>Input!V3-Input!V2</f>
        <v>0</v>
      </c>
      <c r="W3" s="12">
        <f>Input!W3-Input!W2</f>
        <v>-1.0175288609026488E-2</v>
      </c>
      <c r="X3" s="12">
        <f>Input!Y3-Input!Y2</f>
        <v>-1.0022238924093554E-2</v>
      </c>
      <c r="Y3" s="12">
        <f>Input!AA3-Input!AA2</f>
        <v>-9.6412980616144284E-3</v>
      </c>
      <c r="Z3" s="12">
        <f>Input!AC3-Input!AC2</f>
        <v>-8.4748828652180773E-3</v>
      </c>
      <c r="AA3" s="12">
        <f>Input!AE3-Input!AE2</f>
        <v>-1.001085548467604E-2</v>
      </c>
      <c r="AB3" s="13">
        <f>Input!AG3-Input!AG2</f>
        <v>-1.0136347552002302E-2</v>
      </c>
    </row>
    <row r="4" spans="1:28" x14ac:dyDescent="0.25">
      <c r="A4" s="11" t="str">
        <f>Input!A4</f>
        <v>Coincidence Factor</v>
      </c>
      <c r="B4" s="12">
        <f>Input!B4-Input!B3</f>
        <v>1.2468063708339383E-2</v>
      </c>
      <c r="C4" s="12">
        <f>Input!C4-Input!C3</f>
        <v>1.321566438613273E-2</v>
      </c>
      <c r="D4" s="12">
        <f>Input!D4-Input!D3</f>
        <v>1.4025245441793271E-3</v>
      </c>
      <c r="E4" s="12">
        <f>Input!E4-Input!E3</f>
        <v>-2.3889814715547904E-2</v>
      </c>
      <c r="F4" s="12">
        <f>Input!F4-Input!F3</f>
        <v>2.2226300950054539E-2</v>
      </c>
      <c r="G4" s="12">
        <f>Input!G4-Input!G3</f>
        <v>2.0920502092050767E-3</v>
      </c>
      <c r="H4" s="12">
        <f>Input!H4-Input!H3</f>
        <v>-1.7367243847822837E-2</v>
      </c>
      <c r="I4" s="12">
        <f>Input!I4-Input!I3</f>
        <v>-1.5482142604489131E-2</v>
      </c>
      <c r="J4" s="12">
        <f>Input!J4-Input!J3</f>
        <v>-1.4009179876922193E-2</v>
      </c>
      <c r="K4" s="12">
        <f>Input!K4-Input!K3</f>
        <v>1.1060039633356377E-2</v>
      </c>
      <c r="L4" s="12">
        <f>Input!L4-Input!L3</f>
        <v>-1.1404340789358078E-2</v>
      </c>
      <c r="M4" s="12">
        <f>Input!M4-Input!M3</f>
        <v>-2.251414046566684E-2</v>
      </c>
      <c r="N4" s="12">
        <f>Input!N4-Input!N3</f>
        <v>-1.2409103676776497E-2</v>
      </c>
      <c r="O4" s="12">
        <f>Input!O4-Input!O3</f>
        <v>-1.047120918433541E-2</v>
      </c>
      <c r="P4" s="12">
        <f>Input!P4-Input!P3</f>
        <v>-4.444444444444362E-3</v>
      </c>
      <c r="Q4" s="12">
        <f>Input!Q4-Input!Q3</f>
        <v>-5.4472477064221071E-3</v>
      </c>
      <c r="R4" s="12">
        <f>Input!R4-Input!R3</f>
        <v>-7.2810011376564059E-3</v>
      </c>
      <c r="S4" s="12">
        <f>Input!S4-Input!S3</f>
        <v>0</v>
      </c>
      <c r="T4" s="12">
        <f>Input!T4-Input!T3</f>
        <v>-5.4299152032624455E-3</v>
      </c>
      <c r="U4" s="12">
        <f>Input!U4-Input!U3</f>
        <v>0</v>
      </c>
      <c r="V4" s="12">
        <f>Input!V4-Input!V3</f>
        <v>0</v>
      </c>
      <c r="W4" s="12">
        <f>Input!W4-Input!W3</f>
        <v>0</v>
      </c>
      <c r="X4" s="12">
        <f>Input!Y4-Input!Y3</f>
        <v>-5.7289472338219356E-4</v>
      </c>
      <c r="Y4" s="12">
        <f>Input!AA4-Input!AA3</f>
        <v>0</v>
      </c>
      <c r="Z4" s="12">
        <f>Input!AC4-Input!AC3</f>
        <v>-5.6497438118732583E-4</v>
      </c>
      <c r="AA4" s="12">
        <f>Input!AE4-Input!AE3</f>
        <v>2.366920877243904E-5</v>
      </c>
      <c r="AB4" s="13">
        <f>Input!AG4-Input!AG3</f>
        <v>1.6887240717278033E-4</v>
      </c>
    </row>
    <row r="5" spans="1:28" x14ac:dyDescent="0.25">
      <c r="A5" s="11" t="str">
        <f>Input!A5</f>
        <v>New Forecast</v>
      </c>
      <c r="B5" s="12">
        <f>Input!B5-Input!B4</f>
        <v>8.7282863788613538E-4</v>
      </c>
      <c r="C5" s="12">
        <f>Input!C5-Input!C4</f>
        <v>-7.4186412852459034E-3</v>
      </c>
      <c r="D5" s="12">
        <f>Input!D5-Input!D4</f>
        <v>8.4151472650775133E-3</v>
      </c>
      <c r="E5" s="12">
        <f>Input!E5-Input!E4</f>
        <v>3.1638549735945134E-3</v>
      </c>
      <c r="F5" s="12">
        <f>Input!F5-Input!F4</f>
        <v>3.78253675145304E-3</v>
      </c>
      <c r="G5" s="12">
        <f>Input!G5-Input!G4</f>
        <v>8.3682008368203362E-3</v>
      </c>
      <c r="H5" s="12">
        <f>Input!H5-Input!H4</f>
        <v>3.204181841958853E-2</v>
      </c>
      <c r="I5" s="12">
        <f>Input!I5-Input!I4</f>
        <v>8.9592390149498408E-3</v>
      </c>
      <c r="J5" s="12">
        <f>Input!J5-Input!J4</f>
        <v>3.5317995642157873E-2</v>
      </c>
      <c r="K5" s="12">
        <f>Input!K5-Input!K4</f>
        <v>8.5646059115518022E-4</v>
      </c>
      <c r="L5" s="12">
        <f>Input!L5-Input!L4</f>
        <v>4.2324273767809298E-3</v>
      </c>
      <c r="M5" s="12">
        <f>Input!M5-Input!M4</f>
        <v>4.1648673216466391E-3</v>
      </c>
      <c r="N5" s="12">
        <f>Input!N5-Input!N4</f>
        <v>6.0282930207052159E-3</v>
      </c>
      <c r="O5" s="12">
        <f>Input!O5-Input!O4</f>
        <v>6.2378706149025711E-3</v>
      </c>
      <c r="P5" s="12">
        <f>Input!P5-Input!P4</f>
        <v>1.3968253968253817E-2</v>
      </c>
      <c r="Q5" s="12">
        <f>Input!Q5-Input!Q4</f>
        <v>1.6055045871559499E-2</v>
      </c>
      <c r="R5" s="12">
        <f>Input!R5-Input!R4</f>
        <v>1.9567690557451587E-2</v>
      </c>
      <c r="S5" s="12">
        <f>Input!S5-Input!S4</f>
        <v>-5.6677293659228136E-3</v>
      </c>
      <c r="T5" s="12">
        <f>Input!T5-Input!T4</f>
        <v>1.6323205021172765E-2</v>
      </c>
      <c r="U5" s="12">
        <f>Input!U5-Input!U4</f>
        <v>5.8980598183211441E-17</v>
      </c>
      <c r="V5" s="12">
        <f>Input!V5-Input!V4</f>
        <v>0</v>
      </c>
      <c r="W5" s="12">
        <f>Input!W5-Input!W4</f>
        <v>5.3429217542425717E-6</v>
      </c>
      <c r="X5" s="12">
        <f>Input!Y5-Input!Y4</f>
        <v>1.5857705991436568E-3</v>
      </c>
      <c r="Y5" s="12">
        <f>Input!AA5-Input!AA4</f>
        <v>1.6412980616144421E-3</v>
      </c>
      <c r="Z5" s="12">
        <f>Input!AC5-Input!AC4</f>
        <v>1.5800090368487587E-3</v>
      </c>
      <c r="AA5" s="12">
        <f>Input!AE5-Input!AE4</f>
        <v>2.574044537065721E-3</v>
      </c>
      <c r="AB5" s="13">
        <f>Input!AG5-Input!AG4</f>
        <v>1.4378980033656515E-3</v>
      </c>
    </row>
    <row r="6" spans="1:28" x14ac:dyDescent="0.25">
      <c r="A6" s="11" t="str">
        <f>Input!A6</f>
        <v>Average Split By Timeband</v>
      </c>
      <c r="B6" s="12">
        <f>Input!B6-Input!B5</f>
        <v>3.0277947862839688E-4</v>
      </c>
      <c r="C6" s="12">
        <f>Input!C6-Input!C5</f>
        <v>2.0357510449543412E-4</v>
      </c>
      <c r="D6" s="12">
        <f>Input!D6-Input!D5</f>
        <v>0</v>
      </c>
      <c r="E6" s="12">
        <f>Input!E6-Input!E5</f>
        <v>0</v>
      </c>
      <c r="F6" s="12">
        <f>Input!F6-Input!F5</f>
        <v>-1.2424125784096293E-3</v>
      </c>
      <c r="G6" s="12">
        <f>Input!G6-Input!G5</f>
        <v>0</v>
      </c>
      <c r="H6" s="12">
        <f>Input!H6-Input!H5</f>
        <v>3.2684372101771456E-4</v>
      </c>
      <c r="I6" s="12">
        <f>Input!I6-Input!I5</f>
        <v>3.4478191004294178E-4</v>
      </c>
      <c r="J6" s="12">
        <f>Input!J6-Input!J5</f>
        <v>2.7966589963555367E-4</v>
      </c>
      <c r="K6" s="12">
        <f>Input!K6-Input!K5</f>
        <v>1.7217026992597927E-3</v>
      </c>
      <c r="L6" s="12">
        <f>Input!L6-Input!L5</f>
        <v>-2.2414841130444616E-3</v>
      </c>
      <c r="M6" s="12">
        <f>Input!M6-Input!M5</f>
        <v>0</v>
      </c>
      <c r="N6" s="12">
        <f>Input!N6-Input!N5</f>
        <v>0</v>
      </c>
      <c r="O6" s="12">
        <f>Input!O6-Input!O5</f>
        <v>0</v>
      </c>
      <c r="P6" s="12">
        <f>Input!P6-Input!P5</f>
        <v>6.3492063492064099E-4</v>
      </c>
      <c r="Q6" s="12">
        <f>Input!Q6-Input!Q5</f>
        <v>2.8669724770642967E-3</v>
      </c>
      <c r="R6" s="12">
        <f>Input!R6-Input!R5</f>
        <v>3.6405005688282563E-3</v>
      </c>
      <c r="S6" s="12">
        <f>Input!S6-Input!S5</f>
        <v>-3.5423308537008841E-4</v>
      </c>
      <c r="T6" s="12">
        <f>Input!T6-Input!T5</f>
        <v>-2.7168728859773995E-4</v>
      </c>
      <c r="U6" s="12">
        <f>Input!U6-Input!U5</f>
        <v>0</v>
      </c>
      <c r="V6" s="12">
        <f>Input!V6-Input!V5</f>
        <v>0</v>
      </c>
      <c r="W6" s="12">
        <f>Input!W6-Input!W5</f>
        <v>0</v>
      </c>
      <c r="X6" s="12">
        <f>Input!Y6-Input!Y5</f>
        <v>0</v>
      </c>
      <c r="Y6" s="12">
        <f>Input!AA6-Input!AA5</f>
        <v>0</v>
      </c>
      <c r="Z6" s="12">
        <f>Input!AC6-Input!AC5</f>
        <v>0</v>
      </c>
      <c r="AA6" s="12">
        <f>Input!AE6-Input!AE5</f>
        <v>0</v>
      </c>
      <c r="AB6" s="13">
        <f>Input!AG6-Input!AG5</f>
        <v>0</v>
      </c>
    </row>
    <row r="7" spans="1:28" x14ac:dyDescent="0.25">
      <c r="A7" s="11" t="str">
        <f>Input!A7</f>
        <v>Service Models</v>
      </c>
      <c r="B7" s="12">
        <f>Input!B7-Input!B6</f>
        <v>1.8438613697048661E-3</v>
      </c>
      <c r="C7" s="12">
        <f>Input!C7-Input!C6</f>
        <v>1.0723019564727789E-3</v>
      </c>
      <c r="D7" s="12">
        <f>Input!D7-Input!D6</f>
        <v>-7.0126227208980449E-4</v>
      </c>
      <c r="E7" s="12">
        <f>Input!E7-Input!E6</f>
        <v>-8.1786308477621106E-4</v>
      </c>
      <c r="F7" s="12">
        <f>Input!F7-Input!F6</f>
        <v>-8.3651849793496547E-4</v>
      </c>
      <c r="G7" s="12">
        <f>Input!G7-Input!G6</f>
        <v>-6.9735006973517641E-4</v>
      </c>
      <c r="H7" s="12">
        <f>Input!H7-Input!H6</f>
        <v>-1.7689427150004502E-3</v>
      </c>
      <c r="I7" s="12">
        <f>Input!I7-Input!I6</f>
        <v>-1.7937346002301806E-3</v>
      </c>
      <c r="J7" s="12">
        <f>Input!J7-Input!J6</f>
        <v>-1.2752150029886089E-2</v>
      </c>
      <c r="K7" s="12">
        <f>Input!K7-Input!K6</f>
        <v>1.5929530873613207E-3</v>
      </c>
      <c r="L7" s="12">
        <f>Input!L7-Input!L6</f>
        <v>-2.0101810791480221E-3</v>
      </c>
      <c r="M7" s="12">
        <f>Input!M7-Input!M6</f>
        <v>-1.6764848995114712E-3</v>
      </c>
      <c r="N7" s="12">
        <f>Input!N7-Input!N6</f>
        <v>-1.7143904324064783E-3</v>
      </c>
      <c r="O7" s="12">
        <f>Input!O7-Input!O6</f>
        <v>-2.2584956205447589E-3</v>
      </c>
      <c r="P7" s="12">
        <f>Input!P7-Input!P6</f>
        <v>4.1269841269842254E-3</v>
      </c>
      <c r="Q7" s="12">
        <f>Input!Q7-Input!Q6</f>
        <v>3.1536697247705422E-3</v>
      </c>
      <c r="R7" s="12">
        <f>Input!R7-Input!R6</f>
        <v>1.5927189988621984E-3</v>
      </c>
      <c r="S7" s="12">
        <f>Input!S7-Input!S6</f>
        <v>4.9592631951824364E-3</v>
      </c>
      <c r="T7" s="12">
        <f>Input!T7-Input!T6</f>
        <v>3.2723188517211365E-3</v>
      </c>
      <c r="U7" s="12">
        <f>Input!U7-Input!U6</f>
        <v>-4.3290043290043299E-3</v>
      </c>
      <c r="V7" s="12">
        <f>Input!V7-Input!V6</f>
        <v>0</v>
      </c>
      <c r="W7" s="12">
        <f>Input!W7-Input!W6</f>
        <v>-4.2849673102871785E-3</v>
      </c>
      <c r="X7" s="12">
        <f>Input!Y7-Input!Y6</f>
        <v>-4.1578095191806639E-3</v>
      </c>
      <c r="Y7" s="12">
        <f>Input!AA7-Input!AA6</f>
        <v>-4.7344233410508123E-3</v>
      </c>
      <c r="Z7" s="12">
        <f>Input!AC7-Input!AC6</f>
        <v>-4.9433805709190974E-3</v>
      </c>
      <c r="AA7" s="12">
        <f>Input!AE7-Input!AE6</f>
        <v>-1.5460087054905338E-2</v>
      </c>
      <c r="AB7" s="13">
        <f>Input!AG7-Input!AG6</f>
        <v>-8.8020511619737035E-3</v>
      </c>
    </row>
    <row r="8" spans="1:28" x14ac:dyDescent="0.25">
      <c r="A8" s="11" t="str">
        <f>Input!A8</f>
        <v>Diversity</v>
      </c>
      <c r="B8" s="12">
        <f>Input!B8-Input!B7</f>
        <v>0</v>
      </c>
      <c r="C8" s="12">
        <f>Input!C8-Input!C7</f>
        <v>0</v>
      </c>
      <c r="D8" s="12">
        <f>Input!D8-Input!D7</f>
        <v>0</v>
      </c>
      <c r="E8" s="12">
        <f>Input!E8-Input!E7</f>
        <v>0</v>
      </c>
      <c r="F8" s="12">
        <f>Input!F8-Input!F7</f>
        <v>0</v>
      </c>
      <c r="G8" s="12">
        <f>Input!G8-Input!G7</f>
        <v>0</v>
      </c>
      <c r="H8" s="12">
        <f>Input!H8-Input!H7</f>
        <v>0</v>
      </c>
      <c r="I8" s="12">
        <f>Input!I8-Input!I7</f>
        <v>0</v>
      </c>
      <c r="J8" s="12">
        <f>Input!J8-Input!J7</f>
        <v>0</v>
      </c>
      <c r="K8" s="12">
        <f>Input!K8-Input!K7</f>
        <v>0</v>
      </c>
      <c r="L8" s="12">
        <f>Input!L8-Input!L7</f>
        <v>0</v>
      </c>
      <c r="M8" s="12">
        <f>Input!M8-Input!M7</f>
        <v>0</v>
      </c>
      <c r="N8" s="12">
        <f>Input!N8-Input!N7</f>
        <v>0</v>
      </c>
      <c r="O8" s="12">
        <f>Input!O8-Input!O7</f>
        <v>0</v>
      </c>
      <c r="P8" s="12">
        <f>Input!P8-Input!P7</f>
        <v>0</v>
      </c>
      <c r="Q8" s="12">
        <f>Input!Q8-Input!Q7</f>
        <v>0</v>
      </c>
      <c r="R8" s="12">
        <f>Input!R8-Input!R7</f>
        <v>0</v>
      </c>
      <c r="S8" s="12">
        <f>Input!S8-Input!S7</f>
        <v>0</v>
      </c>
      <c r="T8" s="12">
        <f>Input!T8-Input!T7</f>
        <v>0</v>
      </c>
      <c r="U8" s="12">
        <f>Input!U8-Input!U7</f>
        <v>0</v>
      </c>
      <c r="V8" s="12">
        <f>Input!V8-Input!V7</f>
        <v>0</v>
      </c>
      <c r="W8" s="12">
        <f>Input!W8-Input!W7</f>
        <v>0</v>
      </c>
      <c r="X8" s="12">
        <f>Input!Y8-Input!Y7</f>
        <v>0</v>
      </c>
      <c r="Y8" s="12">
        <f>Input!AA8-Input!AA7</f>
        <v>0</v>
      </c>
      <c r="Z8" s="12">
        <f>Input!AC8-Input!AC7</f>
        <v>0</v>
      </c>
      <c r="AA8" s="12">
        <f>Input!AE8-Input!AE7</f>
        <v>0</v>
      </c>
      <c r="AB8" s="13">
        <f>Input!AG8-Input!AG7</f>
        <v>0</v>
      </c>
    </row>
    <row r="9" spans="1:28" x14ac:dyDescent="0.25">
      <c r="A9" s="11" t="str">
        <f>Input!A9</f>
        <v>Proportion going through 132/HV</v>
      </c>
      <c r="B9" s="12">
        <f>Input!B9-Input!B8</f>
        <v>0</v>
      </c>
      <c r="C9" s="12">
        <f>Input!C9-Input!C8</f>
        <v>0</v>
      </c>
      <c r="D9" s="12">
        <f>Input!D9-Input!D8</f>
        <v>0</v>
      </c>
      <c r="E9" s="12">
        <f>Input!E9-Input!E8</f>
        <v>0</v>
      </c>
      <c r="F9" s="12">
        <f>Input!F9-Input!F8</f>
        <v>0</v>
      </c>
      <c r="G9" s="12">
        <f>Input!G9-Input!G8</f>
        <v>0</v>
      </c>
      <c r="H9" s="12">
        <f>Input!H9-Input!H8</f>
        <v>0</v>
      </c>
      <c r="I9" s="12">
        <f>Input!I9-Input!I8</f>
        <v>0</v>
      </c>
      <c r="J9" s="12">
        <f>Input!J9-Input!J8</f>
        <v>0</v>
      </c>
      <c r="K9" s="12">
        <f>Input!K9-Input!K8</f>
        <v>0</v>
      </c>
      <c r="L9" s="12">
        <f>Input!L9-Input!L8</f>
        <v>0</v>
      </c>
      <c r="M9" s="12">
        <f>Input!M9-Input!M8</f>
        <v>0</v>
      </c>
      <c r="N9" s="12">
        <f>Input!N9-Input!N8</f>
        <v>0</v>
      </c>
      <c r="O9" s="12">
        <f>Input!O9-Input!O8</f>
        <v>0</v>
      </c>
      <c r="P9" s="12">
        <f>Input!P9-Input!P8</f>
        <v>0</v>
      </c>
      <c r="Q9" s="12">
        <f>Input!Q9-Input!Q8</f>
        <v>0</v>
      </c>
      <c r="R9" s="12">
        <f>Input!R9-Input!R8</f>
        <v>0</v>
      </c>
      <c r="S9" s="12">
        <f>Input!S9-Input!S8</f>
        <v>0</v>
      </c>
      <c r="T9" s="12">
        <f>Input!T9-Input!T8</f>
        <v>0</v>
      </c>
      <c r="U9" s="12">
        <f>Input!U9-Input!U8</f>
        <v>0</v>
      </c>
      <c r="V9" s="12">
        <f>Input!V9-Input!V8</f>
        <v>0</v>
      </c>
      <c r="W9" s="12">
        <f>Input!W9-Input!W8</f>
        <v>0</v>
      </c>
      <c r="X9" s="12">
        <f>Input!Y9-Input!Y8</f>
        <v>0</v>
      </c>
      <c r="Y9" s="12">
        <f>Input!AA9-Input!AA8</f>
        <v>0</v>
      </c>
      <c r="Z9" s="12">
        <f>Input!AC9-Input!AC8</f>
        <v>0</v>
      </c>
      <c r="AA9" s="12">
        <f>Input!AE9-Input!AE8</f>
        <v>0</v>
      </c>
      <c r="AB9" s="13">
        <f>Input!AG9-Input!AG8</f>
        <v>0</v>
      </c>
    </row>
    <row r="10" spans="1:28" x14ac:dyDescent="0.25">
      <c r="A10" s="11" t="str">
        <f>Input!A10</f>
        <v>Loss Adjustment Factors</v>
      </c>
      <c r="B10" s="12">
        <f>Input!B10-Input!B9</f>
        <v>2.7278275348654665E-4</v>
      </c>
      <c r="C10" s="12">
        <f>Input!C10-Input!C9</f>
        <v>-2.1985544027824933E-5</v>
      </c>
      <c r="D10" s="12">
        <f>Input!D10-Input!D9</f>
        <v>-1.4025245441794359E-3</v>
      </c>
      <c r="E10" s="12">
        <f>Input!E10-Input!E9</f>
        <v>1.1672971434310538E-4</v>
      </c>
      <c r="F10" s="12">
        <f>Input!F10-Input!F9</f>
        <v>1.7229140544405483E-4</v>
      </c>
      <c r="G10" s="12">
        <f>Input!G10-Input!G9</f>
        <v>-1.3947001394699371E-3</v>
      </c>
      <c r="H10" s="12">
        <f>Input!H10-Input!H9</f>
        <v>1.9953591649551905E-4</v>
      </c>
      <c r="I10" s="12">
        <f>Input!I10-Input!I9</f>
        <v>-5.8439582849659916E-4</v>
      </c>
      <c r="J10" s="12">
        <f>Input!J10-Input!J9</f>
        <v>-2.0481249086878378E-3</v>
      </c>
      <c r="K10" s="12">
        <f>Input!K10-Input!K9</f>
        <v>1.6483076407337524E-4</v>
      </c>
      <c r="L10" s="12">
        <f>Input!L10-Input!L9</f>
        <v>6.6574371843676765E-4</v>
      </c>
      <c r="M10" s="12">
        <f>Input!M10-Input!M9</f>
        <v>5.5450215974226641E-5</v>
      </c>
      <c r="N10" s="12">
        <f>Input!N10-Input!N9</f>
        <v>-6.0504406124765875E-4</v>
      </c>
      <c r="O10" s="12">
        <f>Input!O10-Input!O9</f>
        <v>-1.9106939555280054E-3</v>
      </c>
      <c r="P10" s="12">
        <f>Input!P10-Input!P9</f>
        <v>-9.5238095238101938E-4</v>
      </c>
      <c r="Q10" s="12">
        <f>Input!Q10-Input!Q9</f>
        <v>-5.7339449541282585E-4</v>
      </c>
      <c r="R10" s="12">
        <f>Input!R10-Input!R9</f>
        <v>2.2753128555192998E-4</v>
      </c>
      <c r="S10" s="12">
        <f>Input!S10-Input!S9</f>
        <v>-1.0626992561104651E-3</v>
      </c>
      <c r="T10" s="12">
        <f>Input!T10-Input!T9</f>
        <v>-5.6025952857667117E-4</v>
      </c>
      <c r="U10" s="12">
        <f>Input!U10-Input!U9</f>
        <v>2.8860028860030109E-3</v>
      </c>
      <c r="V10" s="12">
        <f>Input!V10-Input!V9</f>
        <v>0</v>
      </c>
      <c r="W10" s="12">
        <f>Input!W10-Input!W9</f>
        <v>2.8137227160406099E-3</v>
      </c>
      <c r="X10" s="12">
        <f>Input!Y10-Input!Y9</f>
        <v>2.3209626145620499E-3</v>
      </c>
      <c r="Y10" s="12">
        <f>Input!AA10-Input!AA9</f>
        <v>-1.6394164737313505E-4</v>
      </c>
      <c r="Z10" s="12">
        <f>Input!AC10-Input!AC9</f>
        <v>3.4016511045644772E-4</v>
      </c>
      <c r="AA10" s="12">
        <f>Input!AE10-Input!AE9</f>
        <v>1.453002907605902E-4</v>
      </c>
      <c r="AB10" s="13">
        <f>Input!AG10-Input!AG9</f>
        <v>-1.6570087134115674E-3</v>
      </c>
    </row>
    <row r="11" spans="1:28" x14ac:dyDescent="0.25">
      <c r="A11" s="11" t="str">
        <f>Input!A11</f>
        <v>Average kVAr by kVA</v>
      </c>
      <c r="B11" s="12">
        <f>Input!B11-Input!B10</f>
        <v>0</v>
      </c>
      <c r="C11" s="12">
        <f>Input!C11-Input!C10</f>
        <v>2.0357510449530922E-4</v>
      </c>
      <c r="D11" s="12">
        <f>Input!D11-Input!D10</f>
        <v>7.0126227208980449E-4</v>
      </c>
      <c r="E11" s="12">
        <f>Input!E11-Input!E10</f>
        <v>3.5169931177956486E-4</v>
      </c>
      <c r="F11" s="12">
        <f>Input!F11-Input!F10</f>
        <v>0</v>
      </c>
      <c r="G11" s="12">
        <f>Input!G11-Input!G10</f>
        <v>6.9735006973496857E-4</v>
      </c>
      <c r="H11" s="12">
        <f>Input!H11-Input!H10</f>
        <v>0</v>
      </c>
      <c r="I11" s="12">
        <f>Input!I11-Input!I10</f>
        <v>3.4478191004271973E-4</v>
      </c>
      <c r="J11" s="12">
        <f>Input!J11-Input!J10</f>
        <v>0</v>
      </c>
      <c r="K11" s="12">
        <f>Input!K11-Input!K10</f>
        <v>2.385789021058099E-5</v>
      </c>
      <c r="L11" s="12">
        <f>Input!L11-Input!L10</f>
        <v>2.6532125613287251E-5</v>
      </c>
      <c r="M11" s="12">
        <f>Input!M11-Input!M10</f>
        <v>-1.814874955565135E-4</v>
      </c>
      <c r="N11" s="12">
        <f>Input!N11-Input!N10</f>
        <v>-1.7337756419670558E-4</v>
      </c>
      <c r="O11" s="12">
        <f>Input!O11-Input!O10</f>
        <v>-8.8822391146350238E-5</v>
      </c>
      <c r="P11" s="12">
        <f>Input!P11-Input!P10</f>
        <v>0</v>
      </c>
      <c r="Q11" s="12">
        <f>Input!Q11-Input!Q10</f>
        <v>0</v>
      </c>
      <c r="R11" s="12">
        <f>Input!R11-Input!R10</f>
        <v>0</v>
      </c>
      <c r="S11" s="12">
        <f>Input!S11-Input!S10</f>
        <v>0</v>
      </c>
      <c r="T11" s="12">
        <f>Input!T11-Input!T10</f>
        <v>0</v>
      </c>
      <c r="U11" s="12">
        <f>Input!U11-Input!U10</f>
        <v>0</v>
      </c>
      <c r="V11" s="12">
        <f>Input!V11-Input!V10</f>
        <v>0</v>
      </c>
      <c r="W11" s="12">
        <f>Input!W11-Input!W10</f>
        <v>1.0301317796187412E-3</v>
      </c>
      <c r="X11" s="12">
        <f>Input!Y11-Input!Y10</f>
        <v>1.8966814657586217E-3</v>
      </c>
      <c r="Y11" s="12">
        <f>Input!AA11-Input!AA10</f>
        <v>9.8364988423881201E-4</v>
      </c>
      <c r="Z11" s="12">
        <f>Input!AC11-Input!AC10</f>
        <v>1.5984464887271038E-3</v>
      </c>
      <c r="AA11" s="12">
        <f>Input!AE11-Input!AE10</f>
        <v>1.1726329232214505E-4</v>
      </c>
      <c r="AB11" s="13">
        <f>Input!AG11-Input!AG10</f>
        <v>1.9870337703383964E-4</v>
      </c>
    </row>
    <row r="12" spans="1:28" x14ac:dyDescent="0.25">
      <c r="A12" s="11" t="str">
        <f>Input!A12</f>
        <v>Customer Contributions</v>
      </c>
      <c r="B12" s="12">
        <f>Input!B12-Input!B11</f>
        <v>0</v>
      </c>
      <c r="C12" s="12">
        <f>Input!C12-Input!C11</f>
        <v>0</v>
      </c>
      <c r="D12" s="12">
        <f>Input!D12-Input!D11</f>
        <v>0</v>
      </c>
      <c r="E12" s="12">
        <f>Input!E12-Input!E11</f>
        <v>0</v>
      </c>
      <c r="F12" s="12">
        <f>Input!F12-Input!F11</f>
        <v>0</v>
      </c>
      <c r="G12" s="12">
        <f>Input!G12-Input!G11</f>
        <v>0</v>
      </c>
      <c r="H12" s="12">
        <f>Input!H12-Input!H11</f>
        <v>0</v>
      </c>
      <c r="I12" s="12">
        <f>Input!I12-Input!I11</f>
        <v>0</v>
      </c>
      <c r="J12" s="12">
        <f>Input!J12-Input!J11</f>
        <v>0</v>
      </c>
      <c r="K12" s="12">
        <f>Input!K12-Input!K11</f>
        <v>0</v>
      </c>
      <c r="L12" s="12">
        <f>Input!L12-Input!L11</f>
        <v>0</v>
      </c>
      <c r="M12" s="12">
        <f>Input!M12-Input!M11</f>
        <v>0</v>
      </c>
      <c r="N12" s="12">
        <f>Input!N12-Input!N11</f>
        <v>0</v>
      </c>
      <c r="O12" s="12">
        <f>Input!O12-Input!O11</f>
        <v>0</v>
      </c>
      <c r="P12" s="12">
        <f>Input!P12-Input!P11</f>
        <v>0</v>
      </c>
      <c r="Q12" s="12">
        <f>Input!Q12-Input!Q11</f>
        <v>0</v>
      </c>
      <c r="R12" s="12">
        <f>Input!R12-Input!R11</f>
        <v>0</v>
      </c>
      <c r="S12" s="12">
        <f>Input!S12-Input!S11</f>
        <v>0</v>
      </c>
      <c r="T12" s="12">
        <f>Input!T12-Input!T11</f>
        <v>0</v>
      </c>
      <c r="U12" s="12">
        <f>Input!U12-Input!U11</f>
        <v>0</v>
      </c>
      <c r="V12" s="12">
        <f>Input!V12-Input!V11</f>
        <v>0</v>
      </c>
      <c r="W12" s="12">
        <f>Input!W12-Input!W11</f>
        <v>0</v>
      </c>
      <c r="X12" s="12">
        <f>Input!Y12-Input!Y11</f>
        <v>0</v>
      </c>
      <c r="Y12" s="12">
        <f>Input!AA12-Input!AA11</f>
        <v>0</v>
      </c>
      <c r="Z12" s="12">
        <f>Input!AC12-Input!AC11</f>
        <v>0</v>
      </c>
      <c r="AA12" s="12">
        <f>Input!AE12-Input!AE11</f>
        <v>0</v>
      </c>
      <c r="AB12" s="13">
        <f>Input!AG12-Input!AG11</f>
        <v>0</v>
      </c>
    </row>
    <row r="13" spans="1:28" x14ac:dyDescent="0.25">
      <c r="A13" s="11" t="str">
        <f>Input!A13</f>
        <v>500 mW Model</v>
      </c>
      <c r="B13" s="12">
        <f>Input!B13-Input!B12</f>
        <v>2.6050284070892292E-3</v>
      </c>
      <c r="C13" s="12">
        <f>Input!C13-Input!C12</f>
        <v>-1.3686282191629345E-3</v>
      </c>
      <c r="D13" s="12">
        <f>Input!D13-Input!D12</f>
        <v>-1.6830294530154444E-2</v>
      </c>
      <c r="E13" s="12">
        <f>Input!E13-Input!E12</f>
        <v>-1.4143480908714572E-3</v>
      </c>
      <c r="F13" s="12">
        <f>Input!F13-Input!F12</f>
        <v>-1.6528355500340201E-3</v>
      </c>
      <c r="G13" s="12">
        <f>Input!G13-Input!G12</f>
        <v>-1.6736401673640284E-2</v>
      </c>
      <c r="H13" s="12">
        <f>Input!H13-Input!H12</f>
        <v>1.3183551339245592E-3</v>
      </c>
      <c r="I13" s="12">
        <f>Input!I13-Input!I12</f>
        <v>-1.3784717861404045E-3</v>
      </c>
      <c r="J13" s="12">
        <f>Input!J13-Input!J12</f>
        <v>-1.6984546377594282E-2</v>
      </c>
      <c r="K13" s="12">
        <f>Input!K13-Input!K12</f>
        <v>8.4755685030597425E-4</v>
      </c>
      <c r="L13" s="12">
        <f>Input!L13-Input!L12</f>
        <v>1.9789611367465182E-3</v>
      </c>
      <c r="M13" s="12">
        <f>Input!M13-Input!M12</f>
        <v>6.3260377994038865E-3</v>
      </c>
      <c r="N13" s="12">
        <f>Input!N13-Input!N12</f>
        <v>4.3059145802591473E-3</v>
      </c>
      <c r="O13" s="12">
        <f>Input!O13-Input!O12</f>
        <v>-8.5598354587080386E-3</v>
      </c>
      <c r="P13" s="12">
        <f>Input!P13-Input!P12</f>
        <v>-1.8095238095237984E-2</v>
      </c>
      <c r="Q13" s="12">
        <f>Input!Q13-Input!Q12</f>
        <v>-1.3761467889908154E-2</v>
      </c>
      <c r="R13" s="12">
        <f>Input!R13-Input!R12</f>
        <v>-5.9158134243458508E-3</v>
      </c>
      <c r="S13" s="12">
        <f>Input!S13-Input!S12</f>
        <v>-2.3025150549061544E-2</v>
      </c>
      <c r="T13" s="12">
        <f>Input!T13-Input!T12</f>
        <v>-1.3579286119668622E-2</v>
      </c>
      <c r="U13" s="12">
        <f>Input!U13-Input!U12</f>
        <v>2.7417027417027125E-2</v>
      </c>
      <c r="V13" s="12">
        <f>Input!V13-Input!V12</f>
        <v>0</v>
      </c>
      <c r="W13" s="12">
        <f>Input!W13-Input!W12</f>
        <v>2.7438581400872172E-2</v>
      </c>
      <c r="X13" s="12">
        <f>Input!Y13-Input!Y12</f>
        <v>2.6729091326470143E-2</v>
      </c>
      <c r="Y13" s="12">
        <f>Input!AA13-Input!AA12</f>
        <v>2.7265576658949318E-2</v>
      </c>
      <c r="Z13" s="12">
        <f>Input!AC13-Input!AC12</f>
        <v>2.6329192380169193E-2</v>
      </c>
      <c r="AA13" s="12">
        <f>Input!AE13-Input!AE12</f>
        <v>1.5067356040071915E-2</v>
      </c>
      <c r="AB13" s="13">
        <f>Input!AG13-Input!AG12</f>
        <v>1.5279611694626867E-2</v>
      </c>
    </row>
    <row r="14" spans="1:28" x14ac:dyDescent="0.25">
      <c r="A14" s="11" t="str">
        <f>Input!A14</f>
        <v>Peaking Probabilities</v>
      </c>
      <c r="B14" s="12">
        <f>Input!B14-Input!B13</f>
        <v>-2.9977980611435966E-3</v>
      </c>
      <c r="C14" s="12">
        <f>Input!C14-Input!C13</f>
        <v>-2.4392270148063475E-3</v>
      </c>
      <c r="D14" s="12">
        <f>Input!D14-Input!D13</f>
        <v>6.3113604488080691E-3</v>
      </c>
      <c r="E14" s="12">
        <f>Input!E14-Input!E13</f>
        <v>8.558268281427573E-3</v>
      </c>
      <c r="F14" s="12">
        <f>Input!F14-Input!F13</f>
        <v>4.6480872246306929E-3</v>
      </c>
      <c r="G14" s="12">
        <f>Input!G14-Input!G13</f>
        <v>6.2761506276151329E-3</v>
      </c>
      <c r="H14" s="12">
        <f>Input!H14-Input!H13</f>
        <v>3.90287835079553E-3</v>
      </c>
      <c r="I14" s="12">
        <f>Input!I14-Input!I13</f>
        <v>3.8798823229910049E-3</v>
      </c>
      <c r="J14" s="12">
        <f>Input!J14-Input!J13</f>
        <v>3.9987871003513351E-3</v>
      </c>
      <c r="K14" s="12">
        <f>Input!K14-Input!K13</f>
        <v>-1.4638187792567064E-4</v>
      </c>
      <c r="L14" s="12">
        <f>Input!L14-Input!L13</f>
        <v>3.6812597407226894E-3</v>
      </c>
      <c r="M14" s="12">
        <f>Input!M14-Input!M13</f>
        <v>2.2470599382878025E-3</v>
      </c>
      <c r="N14" s="12">
        <f>Input!N14-Input!N13</f>
        <v>2.9262039732434811E-3</v>
      </c>
      <c r="O14" s="12">
        <f>Input!O14-Input!O13</f>
        <v>2.4135222029979045E-3</v>
      </c>
      <c r="P14" s="12">
        <f>Input!P14-Input!P13</f>
        <v>1.5873015873015435E-3</v>
      </c>
      <c r="Q14" s="12">
        <f>Input!Q14-Input!Q13</f>
        <v>-4.185779816513762E-2</v>
      </c>
      <c r="R14" s="12">
        <f>Input!R14-Input!R13</f>
        <v>-5.870307167235491E-2</v>
      </c>
      <c r="S14" s="12">
        <f>Input!S14-Input!S13</f>
        <v>5.1363797378675212E-2</v>
      </c>
      <c r="T14" s="12">
        <f>Input!T14-Input!T13</f>
        <v>-3.252900323846579E-2</v>
      </c>
      <c r="U14" s="12">
        <f>Input!U14-Input!U13</f>
        <v>1.4430014430015063E-3</v>
      </c>
      <c r="V14" s="12">
        <f>Input!V14-Input!V13</f>
        <v>0</v>
      </c>
      <c r="W14" s="12">
        <f>Input!W14-Input!W13</f>
        <v>1.3424781217941731E-3</v>
      </c>
      <c r="X14" s="12">
        <f>Input!Y14-Input!Y13</f>
        <v>9.8066077549370523E-5</v>
      </c>
      <c r="Y14" s="12">
        <f>Input!AA14-Input!AA13</f>
        <v>1.6327883294745896E-3</v>
      </c>
      <c r="Z14" s="12">
        <f>Input!AC14-Input!AC13</f>
        <v>-5.1479648659099233E-3</v>
      </c>
      <c r="AA14" s="12">
        <f>Input!AE14-Input!AE13</f>
        <v>2.4959247172332815E-3</v>
      </c>
      <c r="AB14" s="13">
        <f>Input!AG14-Input!AG13</f>
        <v>-1.2468149047196822E-2</v>
      </c>
    </row>
    <row r="15" spans="1:28" x14ac:dyDescent="0.25">
      <c r="A15" s="11" t="str">
        <f>Input!A15</f>
        <v>Hours in Timeband and Days In Year</v>
      </c>
      <c r="B15" s="12">
        <f>Input!B15-Input!B14</f>
        <v>6.4302177482778583E-4</v>
      </c>
      <c r="C15" s="12">
        <f>Input!C15-Input!C14</f>
        <v>4.6885353571462195E-4</v>
      </c>
      <c r="D15" s="12">
        <f>Input!D15-Input!D14</f>
        <v>-7.0126227208980492E-4</v>
      </c>
      <c r="E15" s="12">
        <f>Input!E15-Input!E14</f>
        <v>2.4694022594282106E-4</v>
      </c>
      <c r="F15" s="12">
        <f>Input!F15-Input!F14</f>
        <v>3.2846319864894211E-4</v>
      </c>
      <c r="G15" s="12">
        <f>Input!G15-Input!G14</f>
        <v>0</v>
      </c>
      <c r="H15" s="12">
        <f>Input!H15-Input!H14</f>
        <v>4.3841260900394363E-4</v>
      </c>
      <c r="I15" s="12">
        <f>Input!I15-Input!I14</f>
        <v>3.7088025615714245E-4</v>
      </c>
      <c r="J15" s="12">
        <f>Input!J15-Input!J14</f>
        <v>4.2595374613412992E-4</v>
      </c>
      <c r="K15" s="12">
        <f>Input!K15-Input!K14</f>
        <v>3.0558311244531164E-4</v>
      </c>
      <c r="L15" s="12">
        <f>Input!L15-Input!L14</f>
        <v>4.0992925474725179E-4</v>
      </c>
      <c r="M15" s="12">
        <f>Input!M15-Input!M14</f>
        <v>1.9889097896487115E-4</v>
      </c>
      <c r="N15" s="12">
        <f>Input!N15-Input!N14</f>
        <v>-8.3394415509772946E-5</v>
      </c>
      <c r="O15" s="12">
        <f>Input!O15-Input!O14</f>
        <v>-2.1638913155125339E-4</v>
      </c>
      <c r="P15" s="12">
        <f>Input!P15-Input!P14</f>
        <v>-1.904761904761923E-3</v>
      </c>
      <c r="Q15" s="12">
        <f>Input!Q15-Input!Q14</f>
        <v>-8.6009174311924008E-4</v>
      </c>
      <c r="R15" s="12">
        <f>Input!R15-Input!R14</f>
        <v>-6.8259385665526973E-4</v>
      </c>
      <c r="S15" s="12">
        <f>Input!S15-Input!S14</f>
        <v>-2.8338646829613075E-3</v>
      </c>
      <c r="T15" s="12">
        <f>Input!T15-Input!T14</f>
        <v>-1.0428435813862602E-3</v>
      </c>
      <c r="U15" s="12">
        <f>Input!U15-Input!U14</f>
        <v>1.4430014430015063E-3</v>
      </c>
      <c r="V15" s="12">
        <f>Input!V15-Input!V14</f>
        <v>0</v>
      </c>
      <c r="W15" s="12">
        <f>Input!W15-Input!W14</f>
        <v>1.471244594246305E-3</v>
      </c>
      <c r="X15" s="12">
        <f>Input!Y15-Input!Y14</f>
        <v>2.6481979094271704E-3</v>
      </c>
      <c r="Y15" s="12">
        <f>Input!AA15-Input!AA14</f>
        <v>1.63278832947477E-3</v>
      </c>
      <c r="Z15" s="12">
        <f>Input!AC15-Input!AC14</f>
        <v>2.8016557438134814E-3</v>
      </c>
      <c r="AA15" s="12">
        <f>Input!AE15-Input!AE14</f>
        <v>-7.3678958014975274E-6</v>
      </c>
      <c r="AB15" s="13">
        <f>Input!AG15-Input!AG14</f>
        <v>2.3983461510436697E-3</v>
      </c>
    </row>
    <row r="16" spans="1:28" x14ac:dyDescent="0.25">
      <c r="A16" s="11" t="str">
        <f>Input!A16</f>
        <v>Transmission Exit and Other Expenditure</v>
      </c>
      <c r="B16" s="12">
        <f>Input!B16-Input!B15</f>
        <v>-2.6852489640995254E-3</v>
      </c>
      <c r="C16" s="12">
        <f>Input!C16-Input!C15</f>
        <v>1.0913287885207807E-3</v>
      </c>
      <c r="D16" s="12">
        <f>Input!D16-Input!D15</f>
        <v>1.4726507713885031E-2</v>
      </c>
      <c r="E16" s="12">
        <f>Input!E16-Input!E15</f>
        <v>-2.3335833812038881E-4</v>
      </c>
      <c r="F16" s="12">
        <f>Input!F16-Input!F15</f>
        <v>1.7237007288761208E-3</v>
      </c>
      <c r="G16" s="12">
        <f>Input!G16-Input!G15</f>
        <v>1.3947001394700204E-2</v>
      </c>
      <c r="H16" s="12">
        <f>Input!H16-Input!H15</f>
        <v>2.0702057026862689E-3</v>
      </c>
      <c r="I16" s="12">
        <f>Input!I16-Input!I15</f>
        <v>3.7009910254322828E-3</v>
      </c>
      <c r="J16" s="12">
        <f>Input!J16-Input!J15</f>
        <v>1.1269340379563841E-3</v>
      </c>
      <c r="K16" s="12">
        <f>Input!K16-Input!K15</f>
        <v>-1.0668316316753412E-3</v>
      </c>
      <c r="L16" s="12">
        <f>Input!L16-Input!L15</f>
        <v>1.4097306405158423E-3</v>
      </c>
      <c r="M16" s="12">
        <f>Input!M16-Input!M15</f>
        <v>-5.8026129737345257E-4</v>
      </c>
      <c r="N16" s="12">
        <f>Input!N16-Input!N15</f>
        <v>2.1322326679238598E-3</v>
      </c>
      <c r="O16" s="12">
        <f>Input!O16-Input!O15</f>
        <v>4.3790041784797298E-3</v>
      </c>
      <c r="P16" s="12">
        <f>Input!P16-Input!P15</f>
        <v>-2.222222222222188E-3</v>
      </c>
      <c r="Q16" s="12">
        <f>Input!Q16-Input!Q15</f>
        <v>-2.8669724770643001E-3</v>
      </c>
      <c r="R16" s="12">
        <f>Input!R16-Input!R15</f>
        <v>-5.0056882821389176E-3</v>
      </c>
      <c r="S16" s="12">
        <f>Input!S16-Input!S15</f>
        <v>-1.771165426850841E-3</v>
      </c>
      <c r="T16" s="12">
        <f>Input!T16-Input!T15</f>
        <v>-3.2737577739866408E-3</v>
      </c>
      <c r="U16" s="12">
        <f>Input!U16-Input!U15</f>
        <v>-1.4430014430014501E-2</v>
      </c>
      <c r="V16" s="12">
        <f>Input!V16-Input!V15</f>
        <v>0</v>
      </c>
      <c r="W16" s="12">
        <f>Input!W16-Input!W15</f>
        <v>-1.4454912997559436E-2</v>
      </c>
      <c r="X16" s="12">
        <f>Input!Y16-Input!Y15</f>
        <v>-1.3978674108897625E-2</v>
      </c>
      <c r="Y16" s="12">
        <f>Input!AA16-Input!AA15</f>
        <v>-1.4367211670525569E-2</v>
      </c>
      <c r="Z16" s="12">
        <f>Input!AC16-Input!AC15</f>
        <v>-1.4193990294964057E-2</v>
      </c>
      <c r="AA16" s="12">
        <f>Input!AE16-Input!AE15</f>
        <v>-1.4977487995931085E-2</v>
      </c>
      <c r="AB16" s="13">
        <f>Input!AG16-Input!AG15</f>
        <v>-1.432576352516966E-2</v>
      </c>
    </row>
    <row r="17" spans="1:28" x14ac:dyDescent="0.25">
      <c r="A17" s="11" t="str">
        <f>Input!A17</f>
        <v>Rate Of Return</v>
      </c>
      <c r="B17" s="12">
        <f>Input!B17-Input!B16</f>
        <v>-2.7553604394289812E-3</v>
      </c>
      <c r="C17" s="12">
        <f>Input!C17-Input!C16</f>
        <v>7.9754946532544814E-4</v>
      </c>
      <c r="D17" s="12">
        <f>Input!D17-Input!D16</f>
        <v>1.4726507713885027E-2</v>
      </c>
      <c r="E17" s="12">
        <f>Input!E17-Input!E16</f>
        <v>-8.208095671518572E-4</v>
      </c>
      <c r="F17" s="12">
        <f>Input!F17-Input!F16</f>
        <v>1.4539328271846036E-4</v>
      </c>
      <c r="G17" s="12">
        <f>Input!G17-Input!G16</f>
        <v>1.4644351464435171E-2</v>
      </c>
      <c r="H17" s="12">
        <f>Input!H17-Input!H16</f>
        <v>6.1302438550605437E-4</v>
      </c>
      <c r="I17" s="12">
        <f>Input!I17-Input!I16</f>
        <v>1.5932172461038028E-3</v>
      </c>
      <c r="J17" s="12">
        <f>Input!J17-Input!J16</f>
        <v>4.1077322121007599E-3</v>
      </c>
      <c r="K17" s="12">
        <f>Input!K17-Input!K16</f>
        <v>-1.2047146958336311E-3</v>
      </c>
      <c r="L17" s="12">
        <f>Input!L17-Input!L16</f>
        <v>-1.3879625725715652E-3</v>
      </c>
      <c r="M17" s="12">
        <f>Input!M17-Input!M16</f>
        <v>6.1842940172304392E-4</v>
      </c>
      <c r="N17" s="12">
        <f>Input!N17-Input!N16</f>
        <v>4.0066602993950144E-4</v>
      </c>
      <c r="O17" s="12">
        <f>Input!O17-Input!O16</f>
        <v>6.2554167565934023E-3</v>
      </c>
      <c r="P17" s="12">
        <f>Input!P17-Input!P16</f>
        <v>1.9047619047618085E-3</v>
      </c>
      <c r="Q17" s="12">
        <f>Input!Q17-Input!Q16</f>
        <v>2.8669724770641336E-4</v>
      </c>
      <c r="R17" s="12">
        <f>Input!R17-Input!R16</f>
        <v>-2.9579067121728586E-3</v>
      </c>
      <c r="S17" s="12">
        <f>Input!S17-Input!S16</f>
        <v>3.8965639390719717E-3</v>
      </c>
      <c r="T17" s="12">
        <f>Input!T17-Input!T16</f>
        <v>3.6425465589366712E-4</v>
      </c>
      <c r="U17" s="12">
        <f>Input!U17-Input!U16</f>
        <v>-2.0202020202020152E-2</v>
      </c>
      <c r="V17" s="12">
        <f>Input!V17-Input!V16</f>
        <v>0</v>
      </c>
      <c r="W17" s="12">
        <f>Input!W17-Input!W16</f>
        <v>-2.0211124902092387E-2</v>
      </c>
      <c r="X17" s="12">
        <f>Input!Y17-Input!Y16</f>
        <v>-2.1235432095731983E-2</v>
      </c>
      <c r="Y17" s="12">
        <f>Input!AA17-Input!AA16</f>
        <v>-2.2531153317898324E-2</v>
      </c>
      <c r="Z17" s="12">
        <f>Input!AC17-Input!AC16</f>
        <v>-2.2526879646190361E-2</v>
      </c>
      <c r="AA17" s="12">
        <f>Input!AE17-Input!AE16</f>
        <v>-2.3427007373861906E-2</v>
      </c>
      <c r="AB17" s="13">
        <f>Input!AG17-Input!AG16</f>
        <v>-2.2641111705792132E-2</v>
      </c>
    </row>
    <row r="18" spans="1:28" x14ac:dyDescent="0.25">
      <c r="A18" s="11" t="str">
        <f>Input!A18</f>
        <v>IDNO</v>
      </c>
      <c r="B18" s="12">
        <f>Input!B18-Input!B17</f>
        <v>0</v>
      </c>
      <c r="C18" s="12">
        <f>Input!C18-Input!C17</f>
        <v>-1.8532578942136689E-4</v>
      </c>
      <c r="D18" s="12">
        <f>Input!D18-Input!D17</f>
        <v>0</v>
      </c>
      <c r="E18" s="12">
        <f>Input!E18-Input!E17</f>
        <v>-3.5180523855018152E-4</v>
      </c>
      <c r="F18" s="12">
        <f>Input!F18-Input!F17</f>
        <v>-1.1773202326754648E-4</v>
      </c>
      <c r="G18" s="12">
        <f>Input!G18-Input!G17</f>
        <v>0</v>
      </c>
      <c r="H18" s="12">
        <f>Input!H18-Input!H17</f>
        <v>-4.097945008035668E-4</v>
      </c>
      <c r="I18" s="12">
        <f>Input!I18-Input!I17</f>
        <v>-3.4481712082468259E-4</v>
      </c>
      <c r="J18" s="12">
        <f>Input!J18-Input!J17</f>
        <v>-1.9073080903330569E-5</v>
      </c>
      <c r="K18" s="12">
        <f>Input!K18-Input!K17</f>
        <v>-1.9598726590734639E-4</v>
      </c>
      <c r="L18" s="12">
        <f>Input!L18-Input!L17</f>
        <v>-2.1653089343028065E-4</v>
      </c>
      <c r="M18" s="12">
        <f>Input!M18-Input!M17</f>
        <v>-1.9988389450727173E-4</v>
      </c>
      <c r="N18" s="12">
        <f>Input!N18-Input!N17</f>
        <v>-3.9876280380213985E-4</v>
      </c>
      <c r="O18" s="12">
        <f>Input!O18-Input!O17</f>
        <v>-8.2543008076210733E-7</v>
      </c>
      <c r="P18" s="12">
        <f>Input!P18-Input!P17</f>
        <v>0</v>
      </c>
      <c r="Q18" s="12">
        <f>Input!Q18-Input!Q17</f>
        <v>0</v>
      </c>
      <c r="R18" s="12">
        <f>Input!R18-Input!R17</f>
        <v>-2.2753128555193236E-4</v>
      </c>
      <c r="S18" s="12">
        <f>Input!S18-Input!S17</f>
        <v>0</v>
      </c>
      <c r="T18" s="12">
        <f>Input!T18-Input!T17</f>
        <v>-1.8109446372205351E-5</v>
      </c>
      <c r="U18" s="12">
        <f>Input!U18-Input!U17</f>
        <v>0</v>
      </c>
      <c r="V18" s="12">
        <f>Input!V18-Input!V17</f>
        <v>0</v>
      </c>
      <c r="W18" s="12">
        <f>Input!W18-Input!W17</f>
        <v>0</v>
      </c>
      <c r="X18" s="12">
        <f>Input!Y18-Input!Y17</f>
        <v>-9.0150111645188533E-5</v>
      </c>
      <c r="Y18" s="12">
        <f>Input!AA18-Input!AA17</f>
        <v>0</v>
      </c>
      <c r="Z18" s="12">
        <f>Input!AC18-Input!AC17</f>
        <v>0</v>
      </c>
      <c r="AA18" s="12">
        <f>Input!AE18-Input!AE17</f>
        <v>0</v>
      </c>
      <c r="AB18" s="13">
        <f>Input!AG18-Input!AG17</f>
        <v>0</v>
      </c>
    </row>
    <row r="19" spans="1:28" x14ac:dyDescent="0.25">
      <c r="A19" s="11" t="str">
        <f>Input!A19</f>
        <v>Allowed Revenue</v>
      </c>
      <c r="B19" s="12">
        <f>Input!B19-Input!B18</f>
        <v>-5.1496015731908309E-3</v>
      </c>
      <c r="C19" s="12">
        <f>Input!C19-Input!C18</f>
        <v>-6.6124731827422352E-3</v>
      </c>
      <c r="D19" s="12">
        <f>Input!D19-Input!D18</f>
        <v>-1.1921458625526156E-2</v>
      </c>
      <c r="E19" s="12">
        <f>Input!E19-Input!E18</f>
        <v>-5.9806890553526452E-3</v>
      </c>
      <c r="F19" s="12">
        <f>Input!F19-Input!F18</f>
        <v>-6.7823833128667962E-3</v>
      </c>
      <c r="G19" s="12">
        <f>Input!G19-Input!G18</f>
        <v>-1.1854951185495087E-2</v>
      </c>
      <c r="H19" s="12">
        <f>Input!H19-Input!H18</f>
        <v>-6.9665065136606322E-3</v>
      </c>
      <c r="I19" s="12">
        <f>Input!I19-Input!I18</f>
        <v>-7.453637207173314E-3</v>
      </c>
      <c r="J19" s="12">
        <f>Input!J19-Input!J18</f>
        <v>-6.7141980354153384E-3</v>
      </c>
      <c r="K19" s="12">
        <f>Input!K19-Input!K18</f>
        <v>-5.733036600281835E-3</v>
      </c>
      <c r="L19" s="12">
        <f>Input!L19-Input!L18</f>
        <v>-6.4841813440703706E-3</v>
      </c>
      <c r="M19" s="12">
        <f>Input!M19-Input!M18</f>
        <v>-5.9153462632353764E-3</v>
      </c>
      <c r="N19" s="12">
        <f>Input!N19-Input!N18</f>
        <v>-6.6971047144779357E-3</v>
      </c>
      <c r="O19" s="12">
        <f>Input!O19-Input!O18</f>
        <v>-8.0016903426496991E-3</v>
      </c>
      <c r="P19" s="12">
        <f>Input!P19-Input!P18</f>
        <v>-5.396825396825275E-3</v>
      </c>
      <c r="Q19" s="12">
        <f>Input!Q19-Input!Q18</f>
        <v>-4.8738532110091798E-3</v>
      </c>
      <c r="R19" s="12">
        <f>Input!R19-Input!R18</f>
        <v>-3.8680318543799219E-3</v>
      </c>
      <c r="S19" s="12">
        <f>Input!S19-Input!S18</f>
        <v>-6.0219624512929046E-3</v>
      </c>
      <c r="T19" s="12">
        <f>Input!T19-Input!T18</f>
        <v>-4.8027038492220453E-3</v>
      </c>
      <c r="U19" s="12">
        <f>Input!U19-Input!U18</f>
        <v>0</v>
      </c>
      <c r="V19" s="12">
        <f>Input!V19-Input!V18</f>
        <v>0</v>
      </c>
      <c r="W19" s="12">
        <f>Input!W19-Input!W18</f>
        <v>0</v>
      </c>
      <c r="X19" s="12">
        <f>Input!Y19-Input!Y18</f>
        <v>9.0150111645188533E-5</v>
      </c>
      <c r="Y19" s="12">
        <f>Input!AA19-Input!AA18</f>
        <v>0</v>
      </c>
      <c r="Z19" s="12">
        <f>Input!AC19-Input!AC18</f>
        <v>0</v>
      </c>
      <c r="AA19" s="12">
        <f>Input!AE19-Input!AE18</f>
        <v>-5.7829974185047428E-6</v>
      </c>
      <c r="AB19" s="13">
        <f>Input!AG19-Input!AG18</f>
        <v>-2.7147519385609109E-6</v>
      </c>
    </row>
    <row r="20" spans="1:28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</row>
    <row r="21" spans="1:28" x14ac:dyDescent="0.25">
      <c r="A21" s="11" t="s">
        <v>51</v>
      </c>
      <c r="B21" s="12">
        <f>SUM(B2:B19)</f>
        <v>5.7673469616519027E-3</v>
      </c>
      <c r="C21" s="12">
        <f t="shared" ref="C21:AB21" si="0">SUM(C2:C19)</f>
        <v>4.3444599306354803E-3</v>
      </c>
      <c r="D21" s="12">
        <f t="shared" si="0"/>
        <v>7.7138849929875037E-3</v>
      </c>
      <c r="E21" s="12">
        <f t="shared" si="0"/>
        <v>-2.810906445663122E-3</v>
      </c>
      <c r="F21" s="12">
        <f t="shared" si="0"/>
        <v>1.2031462878056095E-2</v>
      </c>
      <c r="G21" s="12">
        <f t="shared" si="0"/>
        <v>6.97350069735031E-3</v>
      </c>
      <c r="H21" s="12">
        <f t="shared" si="0"/>
        <v>1.880452396534317E-2</v>
      </c>
      <c r="I21" s="12">
        <f t="shared" si="0"/>
        <v>-5.2361775532242388E-3</v>
      </c>
      <c r="J21" s="12">
        <f t="shared" si="0"/>
        <v>-2.1023514835994114E-2</v>
      </c>
      <c r="K21" s="12">
        <f t="shared" si="0"/>
        <v>9.0258435380925501E-3</v>
      </c>
      <c r="L21" s="12">
        <f t="shared" si="0"/>
        <v>5.3837055628169588E-4</v>
      </c>
      <c r="M21" s="12">
        <f t="shared" si="0"/>
        <v>-2.0817814864709121E-2</v>
      </c>
      <c r="N21" s="12">
        <f t="shared" si="0"/>
        <v>-1.5997576094112578E-2</v>
      </c>
      <c r="O21" s="12">
        <f t="shared" si="0"/>
        <v>-2.0430898411835884E-2</v>
      </c>
      <c r="P21" s="12">
        <f t="shared" si="0"/>
        <v>-2.6349206349206206E-2</v>
      </c>
      <c r="Q21" s="12">
        <f t="shared" si="0"/>
        <v>-6.4506880733945074E-2</v>
      </c>
      <c r="R21" s="12">
        <f t="shared" si="0"/>
        <v>-7.872582480091006E-2</v>
      </c>
      <c r="S21" s="12">
        <f t="shared" si="0"/>
        <v>1.9482819695359657E-2</v>
      </c>
      <c r="T21" s="12">
        <f t="shared" si="0"/>
        <v>-5.8578414544092225E-2</v>
      </c>
      <c r="U21" s="12">
        <f t="shared" si="0"/>
        <v>-1.5873015873015817E-2</v>
      </c>
      <c r="V21" s="12">
        <f t="shared" si="0"/>
        <v>0</v>
      </c>
      <c r="W21" s="12">
        <f t="shared" si="0"/>
        <v>-1.5024792284639125E-2</v>
      </c>
      <c r="X21" s="12">
        <f t="shared" si="0"/>
        <v>-1.4778580026596743E-2</v>
      </c>
      <c r="Y21" s="12">
        <f t="shared" si="0"/>
        <v>-1.8281926774710335E-2</v>
      </c>
      <c r="Z21" s="12">
        <f t="shared" si="0"/>
        <v>-2.3303759875774328E-2</v>
      </c>
      <c r="AA21" s="12">
        <f t="shared" si="0"/>
        <v>-4.345911341417532E-2</v>
      </c>
      <c r="AB21" s="13">
        <f t="shared" si="0"/>
        <v>-5.0547354260488585E-2</v>
      </c>
    </row>
    <row r="22" spans="1:28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</row>
    <row r="23" spans="1:28" ht="45.75" thickBot="1" x14ac:dyDescent="0.3">
      <c r="A23" s="24" t="str">
        <f>Input!A23</f>
        <v>Overall Absolute change in average bill per kWh - all the way customers:- p/kWh</v>
      </c>
      <c r="B23" s="25">
        <f>Input!B23</f>
        <v>1.903931730534451E-2</v>
      </c>
      <c r="C23" s="25">
        <f>Input!C23</f>
        <v>1.1169167235877171E-2</v>
      </c>
      <c r="D23" s="25">
        <f>Input!D23</f>
        <v>1.1000000000000178E-2</v>
      </c>
      <c r="E23" s="25">
        <f>Input!E23</f>
        <v>-7.989950511388802E-3</v>
      </c>
      <c r="F23" s="25">
        <f>Input!F23</f>
        <v>3.0156784052433726E-2</v>
      </c>
      <c r="G23" s="25">
        <f>Input!G23</f>
        <v>1.0000000000000342E-2</v>
      </c>
      <c r="H23" s="25">
        <f>Input!H23</f>
        <v>4.5887692315219053E-2</v>
      </c>
      <c r="I23" s="25">
        <f>Input!I23</f>
        <v>-1.1942494104642425E-2</v>
      </c>
      <c r="J23" s="25">
        <f>Input!J23</f>
        <v>-5.2929729553616779E-2</v>
      </c>
      <c r="K23" s="25">
        <f>Input!K23</f>
        <v>2.6653097741992475E-2</v>
      </c>
      <c r="L23" s="25">
        <f>Input!L23</f>
        <v>1.405728792450076E-3</v>
      </c>
      <c r="M23" s="25">
        <f>Input!M23</f>
        <v>-5.9581892075073396E-2</v>
      </c>
      <c r="N23" s="25">
        <f>Input!N23</f>
        <v>-4.0432512665769152E-2</v>
      </c>
      <c r="O23" s="25">
        <f>Input!O23</f>
        <v>-4.3397534129770737E-2</v>
      </c>
      <c r="P23" s="25">
        <f>Input!P23</f>
        <v>-8.2999999999999546E-2</v>
      </c>
      <c r="Q23" s="25">
        <f>Input!Q23</f>
        <v>-0.22500000000000045</v>
      </c>
      <c r="R23" s="25">
        <f>Input!R23</f>
        <v>-0.3459999999999997</v>
      </c>
      <c r="S23" s="25">
        <f>Input!S23</f>
        <v>5.5000000000000313E-2</v>
      </c>
      <c r="T23" s="25">
        <f>Input!T23</f>
        <v>-0.20618224833005278</v>
      </c>
      <c r="U23" s="25">
        <f>Input!U23</f>
        <v>1.0999999999999963E-2</v>
      </c>
      <c r="V23" s="25">
        <f>Input!V23</f>
        <v>0</v>
      </c>
      <c r="W23" s="25">
        <f>Input!W23</f>
        <v>1.0212300757737092E-2</v>
      </c>
      <c r="X23" s="25">
        <f>Input!X23</f>
        <v>0</v>
      </c>
      <c r="Y23" s="25">
        <f>Input!Y23</f>
        <v>1.0363661892610284E-2</v>
      </c>
      <c r="Z23" s="25">
        <f>Input!Z23</f>
        <v>0</v>
      </c>
      <c r="AA23" s="25">
        <f>Input!AA23</f>
        <v>1.119675247837716E-2</v>
      </c>
      <c r="AB23" s="26">
        <f>Input!AB23</f>
        <v>0</v>
      </c>
    </row>
    <row r="24" spans="1:2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workbookViewId="0">
      <selection activeCell="C1" sqref="C1"/>
    </sheetView>
  </sheetViews>
  <sheetFormatPr defaultRowHeight="15" x14ac:dyDescent="0.25"/>
  <cols>
    <col min="1" max="1" width="20.42578125" customWidth="1"/>
    <col min="4" max="5" width="8" bestFit="1" customWidth="1"/>
    <col min="6" max="6" width="6" bestFit="1" customWidth="1"/>
    <col min="7" max="8" width="8" bestFit="1" customWidth="1"/>
    <col min="9" max="9" width="6.5703125" bestFit="1" customWidth="1"/>
    <col min="10" max="12" width="9.5703125" bestFit="1" customWidth="1"/>
    <col min="13" max="13" width="8" bestFit="1" customWidth="1"/>
    <col min="14" max="15" width="9.5703125" bestFit="1" customWidth="1"/>
    <col min="16" max="17" width="10.5703125" bestFit="1" customWidth="1"/>
    <col min="18" max="21" width="6" bestFit="1" customWidth="1"/>
    <col min="22" max="22" width="11.5703125" bestFit="1" customWidth="1"/>
    <col min="23" max="23" width="6" bestFit="1" customWidth="1"/>
    <col min="24" max="24" width="3.7109375" bestFit="1" customWidth="1"/>
    <col min="25" max="25" width="8" bestFit="1" customWidth="1"/>
    <col min="26" max="26" width="6.5703125" bestFit="1" customWidth="1"/>
    <col min="27" max="27" width="9.5703125" bestFit="1" customWidth="1"/>
    <col min="28" max="28" width="6.5703125" bestFit="1" customWidth="1"/>
    <col min="29" max="29" width="8" bestFit="1" customWidth="1"/>
    <col min="30" max="30" width="6.5703125" bestFit="1" customWidth="1"/>
    <col min="31" max="31" width="9.5703125" bestFit="1" customWidth="1"/>
    <col min="32" max="32" width="6.5703125" bestFit="1" customWidth="1"/>
    <col min="33" max="33" width="9.5703125" bestFit="1" customWidth="1"/>
    <col min="34" max="34" width="6.5703125" bestFit="1" customWidth="1"/>
    <col min="35" max="35" width="10.5703125" bestFit="1" customWidth="1"/>
    <col min="36" max="36" width="6.5703125" bestFit="1" customWidth="1"/>
  </cols>
  <sheetData>
    <row r="1" spans="1:36" s="1" customFormat="1" ht="182.25" customHeight="1" x14ac:dyDescent="0.25">
      <c r="A1" s="4"/>
      <c r="B1" s="5"/>
      <c r="C1" s="5"/>
      <c r="D1" s="5" t="s">
        <v>0</v>
      </c>
      <c r="E1" s="5" t="s">
        <v>1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6" t="s">
        <v>32</v>
      </c>
    </row>
    <row r="2" spans="1:36" ht="30" x14ac:dyDescent="0.25">
      <c r="A2" s="33" t="s">
        <v>54</v>
      </c>
      <c r="B2" s="34" t="s">
        <v>55</v>
      </c>
      <c r="C2" s="34" t="s">
        <v>56</v>
      </c>
      <c r="D2" s="27">
        <v>110.56765108449753</v>
      </c>
      <c r="E2" s="27">
        <v>150.6803515557875</v>
      </c>
      <c r="F2" s="27" t="s">
        <v>57</v>
      </c>
      <c r="G2" s="27">
        <v>310.56044802746095</v>
      </c>
      <c r="H2" s="27">
        <v>478.94796892102698</v>
      </c>
      <c r="I2" s="27" t="s">
        <v>57</v>
      </c>
      <c r="J2" s="27">
        <v>1937.1848503334788</v>
      </c>
      <c r="K2" s="27">
        <v>2085.477236437986</v>
      </c>
      <c r="L2" s="27">
        <v>1873.459347734675</v>
      </c>
      <c r="M2" s="27">
        <v>119.91576079653132</v>
      </c>
      <c r="N2" s="27">
        <v>1688.487418554952</v>
      </c>
      <c r="O2" s="27">
        <v>4871.293176315412</v>
      </c>
      <c r="P2" s="27">
        <v>11579.808429558814</v>
      </c>
      <c r="Q2" s="27">
        <v>43315.930735728289</v>
      </c>
      <c r="R2" s="27" t="s">
        <v>57</v>
      </c>
      <c r="S2" s="27" t="s">
        <v>57</v>
      </c>
      <c r="T2" s="27" t="s">
        <v>57</v>
      </c>
      <c r="U2" s="27" t="s">
        <v>57</v>
      </c>
      <c r="V2" s="27">
        <v>164235.42485956411</v>
      </c>
      <c r="W2" s="27" t="s">
        <v>57</v>
      </c>
      <c r="X2" s="27" t="s">
        <v>57</v>
      </c>
      <c r="Y2" s="27">
        <v>-490.95238290658762</v>
      </c>
      <c r="Z2" s="27" t="s">
        <v>57</v>
      </c>
      <c r="AA2" s="27">
        <v>-1807.9869871928111</v>
      </c>
      <c r="AB2" s="27" t="s">
        <v>57</v>
      </c>
      <c r="AC2" s="27">
        <v>-667.45911994500989</v>
      </c>
      <c r="AD2" s="27" t="s">
        <v>57</v>
      </c>
      <c r="AE2" s="27">
        <v>-3081.4890895233229</v>
      </c>
      <c r="AF2" s="27" t="s">
        <v>57</v>
      </c>
      <c r="AG2" s="27">
        <v>-6037.308999640476</v>
      </c>
      <c r="AH2" s="27" t="s">
        <v>57</v>
      </c>
      <c r="AI2" s="27">
        <v>-12765.446845357961</v>
      </c>
      <c r="AJ2" s="28" t="s">
        <v>57</v>
      </c>
    </row>
    <row r="3" spans="1:36" ht="30" x14ac:dyDescent="0.25">
      <c r="A3" s="33" t="s">
        <v>58</v>
      </c>
      <c r="B3" s="34" t="s">
        <v>55</v>
      </c>
      <c r="C3" s="34" t="s">
        <v>59</v>
      </c>
      <c r="D3" s="27">
        <v>56.488621852338305</v>
      </c>
      <c r="E3" s="27">
        <v>67.116542048594283</v>
      </c>
      <c r="F3" s="27" t="s">
        <v>57</v>
      </c>
      <c r="G3" s="27">
        <v>115.11216283069849</v>
      </c>
      <c r="H3" s="27">
        <v>506.61602724210343</v>
      </c>
      <c r="I3" s="27" t="s">
        <v>57</v>
      </c>
      <c r="J3" s="27">
        <v>1048.829643319968</v>
      </c>
      <c r="K3" s="27" t="s">
        <v>57</v>
      </c>
      <c r="L3" s="27" t="s">
        <v>57</v>
      </c>
      <c r="M3" s="27">
        <v>41.025074436959393</v>
      </c>
      <c r="N3" s="27" t="s">
        <v>57</v>
      </c>
      <c r="O3" s="27">
        <v>2184.8990748149417</v>
      </c>
      <c r="P3" s="27" t="s">
        <v>57</v>
      </c>
      <c r="Q3" s="27" t="s">
        <v>57</v>
      </c>
      <c r="R3" s="27" t="s">
        <v>57</v>
      </c>
      <c r="S3" s="27" t="s">
        <v>57</v>
      </c>
      <c r="T3" s="27" t="s">
        <v>57</v>
      </c>
      <c r="U3" s="27" t="s">
        <v>57</v>
      </c>
      <c r="V3" s="27" t="s">
        <v>57</v>
      </c>
      <c r="W3" s="27" t="s">
        <v>57</v>
      </c>
      <c r="X3" s="27" t="s">
        <v>57</v>
      </c>
      <c r="Y3" s="27" t="s">
        <v>57</v>
      </c>
      <c r="Z3" s="27" t="s">
        <v>57</v>
      </c>
      <c r="AA3" s="27" t="s">
        <v>57</v>
      </c>
      <c r="AB3" s="27" t="s">
        <v>57</v>
      </c>
      <c r="AC3" s="27" t="s">
        <v>57</v>
      </c>
      <c r="AD3" s="27" t="s">
        <v>57</v>
      </c>
      <c r="AE3" s="27" t="s">
        <v>57</v>
      </c>
      <c r="AF3" s="27" t="s">
        <v>57</v>
      </c>
      <c r="AG3" s="27" t="s">
        <v>57</v>
      </c>
      <c r="AH3" s="27" t="s">
        <v>57</v>
      </c>
      <c r="AI3" s="27" t="s">
        <v>57</v>
      </c>
      <c r="AJ3" s="28" t="s">
        <v>57</v>
      </c>
    </row>
    <row r="4" spans="1:36" ht="30" x14ac:dyDescent="0.25">
      <c r="A4" s="33" t="s">
        <v>60</v>
      </c>
      <c r="B4" s="34" t="s">
        <v>55</v>
      </c>
      <c r="C4" s="34" t="s">
        <v>61</v>
      </c>
      <c r="D4" s="27">
        <v>34.768174124966009</v>
      </c>
      <c r="E4" s="27">
        <v>45.592550568492527</v>
      </c>
      <c r="F4" s="27" t="s">
        <v>57</v>
      </c>
      <c r="G4" s="27">
        <v>148.06919339995358</v>
      </c>
      <c r="H4" s="27">
        <v>403.87199147006942</v>
      </c>
      <c r="I4" s="27" t="s">
        <v>57</v>
      </c>
      <c r="J4" s="27">
        <v>810.66143209541838</v>
      </c>
      <c r="K4" s="27" t="s">
        <v>57</v>
      </c>
      <c r="L4" s="27" t="s">
        <v>57</v>
      </c>
      <c r="M4" s="27">
        <v>31.49827788596992</v>
      </c>
      <c r="N4" s="27">
        <v>313.17040305968129</v>
      </c>
      <c r="O4" s="27">
        <v>2967.5209037920217</v>
      </c>
      <c r="P4" s="27">
        <v>18501.682934518503</v>
      </c>
      <c r="Q4" s="27">
        <v>35705.169186002749</v>
      </c>
      <c r="R4" s="27" t="s">
        <v>57</v>
      </c>
      <c r="S4" s="27" t="s">
        <v>57</v>
      </c>
      <c r="T4" s="27" t="s">
        <v>57</v>
      </c>
      <c r="U4" s="27" t="s">
        <v>57</v>
      </c>
      <c r="V4" s="27">
        <v>479.95334072098973</v>
      </c>
      <c r="W4" s="27" t="s">
        <v>57</v>
      </c>
      <c r="X4" s="27" t="s">
        <v>57</v>
      </c>
      <c r="Y4" s="27">
        <v>-795.16501534738074</v>
      </c>
      <c r="Z4" s="27" t="s">
        <v>57</v>
      </c>
      <c r="AA4" s="27" t="s">
        <v>57</v>
      </c>
      <c r="AB4" s="27" t="s">
        <v>57</v>
      </c>
      <c r="AC4" s="27" t="s">
        <v>57</v>
      </c>
      <c r="AD4" s="27" t="s">
        <v>57</v>
      </c>
      <c r="AE4" s="27" t="s">
        <v>57</v>
      </c>
      <c r="AF4" s="27" t="s">
        <v>57</v>
      </c>
      <c r="AG4" s="27">
        <v>-17.274047277404602</v>
      </c>
      <c r="AH4" s="27" t="s">
        <v>57</v>
      </c>
      <c r="AI4" s="27">
        <v>-5.243687050255601</v>
      </c>
      <c r="AJ4" s="28" t="s">
        <v>57</v>
      </c>
    </row>
    <row r="5" spans="1:36" x14ac:dyDescent="0.25">
      <c r="A5" s="35"/>
      <c r="B5" s="36"/>
      <c r="C5" s="3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</row>
    <row r="6" spans="1:36" ht="45" x14ac:dyDescent="0.25">
      <c r="A6" s="33" t="s">
        <v>62</v>
      </c>
      <c r="B6" s="34" t="s">
        <v>52</v>
      </c>
      <c r="C6" s="34" t="s">
        <v>56</v>
      </c>
      <c r="D6" s="27">
        <v>3.3202655885770849</v>
      </c>
      <c r="E6" s="27">
        <v>2.5820680624279926</v>
      </c>
      <c r="F6" s="27">
        <v>1.4370000000000001</v>
      </c>
      <c r="G6" s="27">
        <v>2.8344918843843616</v>
      </c>
      <c r="H6" s="27">
        <v>2.5366503300231389</v>
      </c>
      <c r="I6" s="27">
        <v>1.4440000000000002</v>
      </c>
      <c r="J6" s="27">
        <v>2.4861351774305191</v>
      </c>
      <c r="K6" s="27">
        <v>2.2688231948450555</v>
      </c>
      <c r="L6" s="27">
        <v>2.4647144401546948</v>
      </c>
      <c r="M6" s="27">
        <v>2.9796289198361929</v>
      </c>
      <c r="N6" s="27">
        <v>2.6124861009414633</v>
      </c>
      <c r="O6" s="27">
        <v>2.8024808394019991</v>
      </c>
      <c r="P6" s="27">
        <v>2.4869824174403683</v>
      </c>
      <c r="Q6" s="27">
        <v>2.0807153293863037</v>
      </c>
      <c r="R6" s="27">
        <v>3.0670000000000002</v>
      </c>
      <c r="S6" s="27">
        <v>3.2629999999999995</v>
      </c>
      <c r="T6" s="27">
        <v>4.0489999999999995</v>
      </c>
      <c r="U6" s="27">
        <v>2.8780000000000001</v>
      </c>
      <c r="V6" s="27">
        <v>3.3135826673772257</v>
      </c>
      <c r="W6" s="27">
        <v>-0.68200000000000005</v>
      </c>
      <c r="X6" s="27" t="s">
        <v>57</v>
      </c>
      <c r="Y6" s="27">
        <v>-0.66948433426182496</v>
      </c>
      <c r="Z6" s="27" t="s">
        <v>57</v>
      </c>
      <c r="AA6" s="27">
        <v>-0.6908986971404627</v>
      </c>
      <c r="AB6" s="27" t="s">
        <v>57</v>
      </c>
      <c r="AC6" s="27">
        <v>-0.60125250499626692</v>
      </c>
      <c r="AD6" s="27" t="s">
        <v>57</v>
      </c>
      <c r="AE6" s="27">
        <v>-0.61067607560990123</v>
      </c>
      <c r="AF6" s="27" t="s">
        <v>57</v>
      </c>
      <c r="AG6" s="27">
        <v>-0.36701697090275487</v>
      </c>
      <c r="AH6" s="27" t="s">
        <v>57</v>
      </c>
      <c r="AI6" s="27">
        <v>-0.46720779213118929</v>
      </c>
      <c r="AJ6" s="28" t="s">
        <v>57</v>
      </c>
    </row>
    <row r="7" spans="1:36" ht="45" x14ac:dyDescent="0.25">
      <c r="A7" s="33" t="s">
        <v>63</v>
      </c>
      <c r="B7" s="34" t="s">
        <v>52</v>
      </c>
      <c r="C7" s="34" t="s">
        <v>59</v>
      </c>
      <c r="D7" s="27">
        <v>2.1459042677512592</v>
      </c>
      <c r="E7" s="27">
        <v>1.8225478417997685</v>
      </c>
      <c r="F7" s="27" t="s">
        <v>57</v>
      </c>
      <c r="G7" s="27">
        <v>1.9052697570028871</v>
      </c>
      <c r="H7" s="27">
        <v>1.5890464414429153</v>
      </c>
      <c r="I7" s="27" t="s">
        <v>57</v>
      </c>
      <c r="J7" s="27">
        <v>1.368791752116618</v>
      </c>
      <c r="K7" s="27" t="s">
        <v>57</v>
      </c>
      <c r="L7" s="27" t="s">
        <v>57</v>
      </c>
      <c r="M7" s="27">
        <v>2.2490364655150392</v>
      </c>
      <c r="N7" s="27" t="s">
        <v>57</v>
      </c>
      <c r="O7" s="27">
        <v>2.2857920126401909</v>
      </c>
      <c r="P7" s="27" t="s">
        <v>57</v>
      </c>
      <c r="Q7" s="27" t="s">
        <v>57</v>
      </c>
      <c r="R7" s="27">
        <v>1.9</v>
      </c>
      <c r="S7" s="27">
        <v>2.0219999999999994</v>
      </c>
      <c r="T7" s="27" t="s">
        <v>57</v>
      </c>
      <c r="U7" s="27" t="s">
        <v>57</v>
      </c>
      <c r="V7" s="27" t="s">
        <v>57</v>
      </c>
      <c r="W7" s="27">
        <v>-0.68200000000000005</v>
      </c>
      <c r="X7" s="27" t="s">
        <v>57</v>
      </c>
      <c r="Y7" s="27" t="s">
        <v>57</v>
      </c>
      <c r="Z7" s="27" t="s">
        <v>57</v>
      </c>
      <c r="AA7" s="27" t="s">
        <v>57</v>
      </c>
      <c r="AB7" s="27" t="s">
        <v>57</v>
      </c>
      <c r="AC7" s="27" t="s">
        <v>57</v>
      </c>
      <c r="AD7" s="27" t="s">
        <v>57</v>
      </c>
      <c r="AE7" s="27" t="s">
        <v>57</v>
      </c>
      <c r="AF7" s="27" t="s">
        <v>57</v>
      </c>
      <c r="AG7" s="27" t="s">
        <v>57</v>
      </c>
      <c r="AH7" s="27" t="s">
        <v>57</v>
      </c>
      <c r="AI7" s="27" t="s">
        <v>57</v>
      </c>
      <c r="AJ7" s="28" t="s">
        <v>57</v>
      </c>
    </row>
    <row r="8" spans="1:36" ht="45.75" thickBot="1" x14ac:dyDescent="0.3">
      <c r="A8" s="24" t="s">
        <v>64</v>
      </c>
      <c r="B8" s="37" t="s">
        <v>52</v>
      </c>
      <c r="C8" s="37" t="s">
        <v>61</v>
      </c>
      <c r="D8" s="31">
        <v>1.3694738285165668</v>
      </c>
      <c r="E8" s="31">
        <v>1.1596965469653822</v>
      </c>
      <c r="F8" s="31" t="s">
        <v>57</v>
      </c>
      <c r="G8" s="31">
        <v>1.0905521649073675</v>
      </c>
      <c r="H8" s="31">
        <v>0.97240522584317335</v>
      </c>
      <c r="I8" s="31" t="s">
        <v>57</v>
      </c>
      <c r="J8" s="31">
        <v>0.99265203864736151</v>
      </c>
      <c r="K8" s="31" t="s">
        <v>57</v>
      </c>
      <c r="L8" s="31" t="s">
        <v>57</v>
      </c>
      <c r="M8" s="31">
        <v>1.265710131404282</v>
      </c>
      <c r="N8" s="31">
        <v>4.6769689263935312</v>
      </c>
      <c r="O8" s="31">
        <v>1.1733124494964708</v>
      </c>
      <c r="P8" s="31">
        <v>1.6152267420771562</v>
      </c>
      <c r="Q8" s="31">
        <v>1.7316376304428669</v>
      </c>
      <c r="R8" s="31">
        <v>1.2039999999999997</v>
      </c>
      <c r="S8" s="31">
        <v>1.2809999999999997</v>
      </c>
      <c r="T8" s="31">
        <v>1.5889999999999997</v>
      </c>
      <c r="U8" s="31" t="s">
        <v>57</v>
      </c>
      <c r="V8" s="31">
        <v>1.3087315626587859</v>
      </c>
      <c r="W8" s="31" t="s">
        <v>57</v>
      </c>
      <c r="X8" s="31" t="s">
        <v>57</v>
      </c>
      <c r="Y8" s="31">
        <v>-0.68145914048986256</v>
      </c>
      <c r="Z8" s="31" t="s">
        <v>57</v>
      </c>
      <c r="AA8" s="31" t="s">
        <v>57</v>
      </c>
      <c r="AB8" s="31" t="s">
        <v>57</v>
      </c>
      <c r="AC8" s="31" t="s">
        <v>57</v>
      </c>
      <c r="AD8" s="31" t="s">
        <v>57</v>
      </c>
      <c r="AE8" s="31" t="s">
        <v>57</v>
      </c>
      <c r="AF8" s="31" t="s">
        <v>57</v>
      </c>
      <c r="AG8" s="31">
        <v>-0.38</v>
      </c>
      <c r="AH8" s="31" t="s">
        <v>57</v>
      </c>
      <c r="AI8" s="31">
        <v>-0.14665623209290951</v>
      </c>
      <c r="AJ8" s="3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Output</vt:lpstr>
      <vt:lpstr>Typical Bills and Average Bills</vt:lpstr>
    </vt:vector>
  </TitlesOfParts>
  <Company>Western Power Distribution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dcterms:created xsi:type="dcterms:W3CDTF">2018-11-15T10:10:38Z</dcterms:created>
  <dcterms:modified xsi:type="dcterms:W3CDTF">2018-12-12T19:07:49Z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