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55" yWindow="-285" windowWidth="24180" windowHeight="10470" activeTab="2"/>
  </bookViews>
  <sheets>
    <sheet name="Input" sheetId="1" r:id="rId1"/>
    <sheet name="Output" sheetId="2" r:id="rId2"/>
    <sheet name="Typical Bills and Average Bills" sheetId="4" r:id="rId3"/>
  </sheets>
  <calcPr calcId="145621" calcOnSave="0"/>
</workbook>
</file>

<file path=xl/calcChain.xml><?xml version="1.0" encoding="utf-8"?>
<calcChain xmlns="http://schemas.openxmlformats.org/spreadsheetml/2006/main">
  <c r="AH12" i="1" l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B8" i="1"/>
  <c r="AB9" i="1" s="1"/>
  <c r="AA8" i="1"/>
  <c r="AA9" i="1" s="1"/>
  <c r="Z8" i="1"/>
  <c r="Z9" i="1" s="1"/>
  <c r="Y8" i="1"/>
  <c r="Y9" i="1" s="1"/>
  <c r="X8" i="1"/>
  <c r="X9" i="1" s="1"/>
  <c r="W8" i="1"/>
  <c r="W9" i="1" s="1"/>
  <c r="V8" i="1"/>
  <c r="V9" i="1" s="1"/>
  <c r="U8" i="1"/>
  <c r="U9" i="1" s="1"/>
  <c r="T8" i="1"/>
  <c r="T9" i="1" s="1"/>
  <c r="S8" i="1"/>
  <c r="S9" i="1" s="1"/>
  <c r="R8" i="1"/>
  <c r="R9" i="1" s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D8" i="1"/>
  <c r="D9" i="1" s="1"/>
  <c r="C8" i="1"/>
  <c r="C9" i="1" s="1"/>
  <c r="B12" i="1"/>
  <c r="B8" i="1"/>
  <c r="B9" i="1" s="1"/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B23" i="2"/>
  <c r="A23" i="2"/>
  <c r="A19" i="2"/>
  <c r="B19" i="2"/>
  <c r="B21" i="2" s="1"/>
  <c r="C19" i="2"/>
  <c r="C21" i="2" s="1"/>
  <c r="D19" i="2"/>
  <c r="D21" i="2" s="1"/>
  <c r="E19" i="2"/>
  <c r="E21" i="2" s="1"/>
  <c r="F19" i="2"/>
  <c r="F21" i="2" s="1"/>
  <c r="G19" i="2"/>
  <c r="G21" i="2" s="1"/>
  <c r="H19" i="2"/>
  <c r="H21" i="2" s="1"/>
  <c r="I19" i="2"/>
  <c r="I21" i="2" s="1"/>
  <c r="J19" i="2"/>
  <c r="J21" i="2" s="1"/>
  <c r="K19" i="2"/>
  <c r="K21" i="2" s="1"/>
  <c r="L19" i="2"/>
  <c r="L21" i="2" s="1"/>
  <c r="M19" i="2"/>
  <c r="M21" i="2" s="1"/>
  <c r="N19" i="2"/>
  <c r="N21" i="2" s="1"/>
  <c r="O19" i="2"/>
  <c r="O21" i="2" s="1"/>
  <c r="P19" i="2"/>
  <c r="P21" i="2" s="1"/>
  <c r="Q19" i="2"/>
  <c r="Q21" i="2" s="1"/>
  <c r="R19" i="2"/>
  <c r="R21" i="2" s="1"/>
  <c r="S19" i="2"/>
  <c r="S21" i="2" s="1"/>
  <c r="T19" i="2"/>
  <c r="T21" i="2" s="1"/>
  <c r="U19" i="2"/>
  <c r="U21" i="2" s="1"/>
  <c r="V19" i="2"/>
  <c r="V21" i="2" s="1"/>
  <c r="W19" i="2"/>
  <c r="W21" i="2" s="1"/>
  <c r="X19" i="2"/>
  <c r="X21" i="2" s="1"/>
  <c r="Y19" i="2"/>
  <c r="Y21" i="2" s="1"/>
  <c r="Z19" i="2"/>
  <c r="Z21" i="2" s="1"/>
  <c r="AA19" i="2"/>
  <c r="AA21" i="2" s="1"/>
  <c r="AB19" i="2"/>
  <c r="AB21" i="2" s="1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17" i="2"/>
  <c r="A1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2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B3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B2" i="2"/>
</calcChain>
</file>

<file path=xl/sharedStrings.xml><?xml version="1.0" encoding="utf-8"?>
<sst xmlns="http://schemas.openxmlformats.org/spreadsheetml/2006/main" count="238" uniqueCount="65">
  <si>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</si>
  <si>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</si>
  <si>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</si>
  <si>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</si>
  <si>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</si>
  <si>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</si>
  <si>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</si>
  <si>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</si>
  <si>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</si>
  <si>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Network Domestic</t>
  </si>
  <si>
    <t>LV Network Non-Domestic Non-CT</t>
  </si>
  <si>
    <t>LV HH Metered</t>
  </si>
  <si>
    <t>LV Sub HH Metered</t>
  </si>
  <si>
    <t>HV HH Metered</t>
  </si>
  <si>
    <t>NHH UMS category A</t>
  </si>
  <si>
    <t>NHH UMS category B</t>
  </si>
  <si>
    <t>NHH UMS category C</t>
  </si>
  <si>
    <t>NHH UMS category D</t>
  </si>
  <si>
    <t>LV UMS (Pseudo HH Metered)</t>
  </si>
  <si>
    <t>LV Generation NHH or Aggregate HH</t>
  </si>
  <si>
    <t>LV Sub Generation NHH</t>
  </si>
  <si>
    <t>LV Generation Intermittent</t>
  </si>
  <si>
    <t>LV Generation Intermittent no RP charge</t>
  </si>
  <si>
    <t>LV Generation Non-Intermittent</t>
  </si>
  <si>
    <t>LV Generation Non-Intermittent no RP charge</t>
  </si>
  <si>
    <t>LV Sub Generation Intermittent</t>
  </si>
  <si>
    <t>LV Sub Generation Intermittent no RP charge</t>
  </si>
  <si>
    <t>LV Sub Generation Non-Intermittent</t>
  </si>
  <si>
    <t>LV Sub Generation Non-Intermittent no RP charge</t>
  </si>
  <si>
    <t>HV Generation Intermittent</t>
  </si>
  <si>
    <t>HV Generation Intermittent no RP charge</t>
  </si>
  <si>
    <t>HV Generation Non-Intermittent</t>
  </si>
  <si>
    <t>HV Generation Non-Intermittent no RP charge</t>
  </si>
  <si>
    <t>New Charging Model</t>
  </si>
  <si>
    <t>Load Factor</t>
  </si>
  <si>
    <t>Coincidence Factor</t>
  </si>
  <si>
    <t>New Forecast</t>
  </si>
  <si>
    <t>Average Split By Timeband</t>
  </si>
  <si>
    <t>Service Models</t>
  </si>
  <si>
    <t>Diversity</t>
  </si>
  <si>
    <t>Loss Adjustment Factors</t>
  </si>
  <si>
    <t>Proportion going through 132/HV</t>
  </si>
  <si>
    <t>Average kVAr by kVA</t>
  </si>
  <si>
    <t>Customer Contributions</t>
  </si>
  <si>
    <t>500 mW Model</t>
  </si>
  <si>
    <t>Peaking Probabilities</t>
  </si>
  <si>
    <t>Hours in Timeband and Days In Year</t>
  </si>
  <si>
    <t>Transmission Exit and Other Expenditure</t>
  </si>
  <si>
    <t>Rate Of Return</t>
  </si>
  <si>
    <t>IDNO</t>
  </si>
  <si>
    <t>Allowed Revenue</t>
  </si>
  <si>
    <t>Overall Change</t>
  </si>
  <si>
    <t>p/kWh</t>
  </si>
  <si>
    <t>Overall Absolute change in average bill per kWh - all the way customers:- p/kWh</t>
  </si>
  <si>
    <t>Typical bills for all the way customers</t>
  </si>
  <si>
    <t>£/MPAN</t>
  </si>
  <si>
    <t>All the way</t>
  </si>
  <si>
    <t>Typical bills for LDNO LV customers</t>
  </si>
  <si>
    <t>LDNO LV</t>
  </si>
  <si>
    <t>Typical bills for LDNO HV customers</t>
  </si>
  <si>
    <t>LDNO HV</t>
  </si>
  <si>
    <t>Average bill per kWh for all the way customers</t>
  </si>
  <si>
    <t>Average bill per kWh for LDNO LV customers</t>
  </si>
  <si>
    <t>Average bill per kWh for LDNO HV customers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</si>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</sst>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textRotation="90" wrapText="1"/>
    </xf>
    <xf numFmtId="164" fontId="0" fillId="0" borderId="0" xfId="2" applyNumberFormat="1" applyFont="1"/>
    <xf numFmtId="9" fontId="0" fillId="0" borderId="0" xfId="2" applyNumberFormat="1" applyFont="1"/>
    <xf numFmtId="0" fontId="2" fillId="2" borderId="2" xfId="0" applyFont="1" applyFill="1" applyBorder="1"/>
    <xf numFmtId="0" fontId="2" fillId="2" borderId="3" xfId="0" applyFont="1" applyFill="1" applyBorder="1" applyAlignment="1">
      <alignment textRotation="90" wrapText="1"/>
    </xf>
    <xf numFmtId="0" fontId="2" fillId="2" borderId="4" xfId="0" applyFont="1" applyFill="1" applyBorder="1" applyAlignment="1">
      <alignment textRotation="90" wrapText="1"/>
    </xf>
    <xf numFmtId="0" fontId="2" fillId="0" borderId="10" xfId="0" applyFont="1" applyBorder="1"/>
    <xf numFmtId="164" fontId="0" fillId="0" borderId="0" xfId="2" applyNumberFormat="1" applyFont="1" applyBorder="1"/>
    <xf numFmtId="164" fontId="0" fillId="0" borderId="11" xfId="2" applyNumberFormat="1" applyFont="1" applyBorder="1"/>
    <xf numFmtId="0" fontId="0" fillId="0" borderId="10" xfId="0" applyBorder="1"/>
    <xf numFmtId="0" fontId="2" fillId="3" borderId="5" xfId="0" applyFont="1" applyFill="1" applyBorder="1"/>
    <xf numFmtId="164" fontId="0" fillId="3" borderId="1" xfId="2" applyNumberFormat="1" applyFont="1" applyFill="1" applyBorder="1"/>
    <xf numFmtId="164" fontId="0" fillId="3" borderId="6" xfId="2" applyNumberFormat="1" applyFont="1" applyFill="1" applyBorder="1"/>
    <xf numFmtId="0" fontId="2" fillId="4" borderId="7" xfId="0" applyFont="1" applyFill="1" applyBorder="1" applyAlignment="1">
      <alignment wrapText="1"/>
    </xf>
    <xf numFmtId="2" fontId="0" fillId="4" borderId="8" xfId="2" applyNumberFormat="1" applyFont="1" applyFill="1" applyBorder="1"/>
    <xf numFmtId="2" fontId="0" fillId="4" borderId="9" xfId="2" applyNumberFormat="1" applyFont="1" applyFill="1" applyBorder="1"/>
    <xf numFmtId="0" fontId="2" fillId="3" borderId="10" xfId="0" applyFont="1" applyFill="1" applyBorder="1"/>
    <xf numFmtId="164" fontId="0" fillId="3" borderId="0" xfId="2" applyNumberFormat="1" applyFont="1" applyFill="1" applyBorder="1"/>
    <xf numFmtId="164" fontId="0" fillId="3" borderId="11" xfId="2" applyNumberFormat="1" applyFont="1" applyFill="1" applyBorder="1"/>
    <xf numFmtId="164" fontId="0" fillId="4" borderId="1" xfId="2" applyNumberFormat="1" applyFont="1" applyFill="1" applyBorder="1"/>
    <xf numFmtId="164" fontId="0" fillId="4" borderId="6" xfId="2" applyNumberFormat="1" applyFont="1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0" fontId="2" fillId="3" borderId="7" xfId="0" applyFont="1" applyFill="1" applyBorder="1" applyAlignment="1">
      <alignment wrapText="1"/>
    </xf>
    <xf numFmtId="2" fontId="0" fillId="3" borderId="8" xfId="0" applyNumberFormat="1" applyFill="1" applyBorder="1"/>
    <xf numFmtId="2" fontId="0" fillId="3" borderId="9" xfId="0" applyNumberFormat="1" applyFill="1" applyBorder="1"/>
    <xf numFmtId="43" fontId="0" fillId="3" borderId="1" xfId="1" applyFont="1" applyFill="1" applyBorder="1"/>
    <xf numFmtId="43" fontId="0" fillId="3" borderId="6" xfId="1" applyFont="1" applyFill="1" applyBorder="1"/>
    <xf numFmtId="43" fontId="0" fillId="0" borderId="0" xfId="1" applyFont="1" applyBorder="1"/>
    <xf numFmtId="43" fontId="0" fillId="0" borderId="11" xfId="1" applyFont="1" applyBorder="1"/>
    <xf numFmtId="43" fontId="0" fillId="3" borderId="8" xfId="1" applyFont="1" applyFill="1" applyBorder="1"/>
    <xf numFmtId="43" fontId="0" fillId="3" borderId="9" xfId="1" applyFont="1" applyFill="1" applyBorder="1"/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3" borderId="8" xfId="0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85" zoomScaleNormal="85" workbookViewId="0">
      <selection activeCell="B23" sqref="B23:AH23"/>
    </sheetView>
  </sheetViews>
  <sheetFormatPr defaultRowHeight="15" x14ac:dyDescent="0.25"/>
  <cols>
    <col min="1" max="1" width="37.7109375" bestFit="1" customWidth="1"/>
    <col min="2" max="3" width="6.7109375" customWidth="1"/>
    <col min="4" max="10" width="6.7109375" bestFit="1" customWidth="1"/>
    <col min="11" max="11" width="7.28515625" customWidth="1"/>
    <col min="12" max="12" width="6.7109375" bestFit="1" customWidth="1"/>
    <col min="13" max="15" width="5.85546875" bestFit="1" customWidth="1"/>
    <col min="16" max="18" width="7.7109375" customWidth="1"/>
    <col min="19" max="19" width="5.85546875" bestFit="1" customWidth="1"/>
    <col min="20" max="21" width="6.7109375" bestFit="1" customWidth="1"/>
    <col min="22" max="22" width="5.140625" bestFit="1" customWidth="1"/>
    <col min="23" max="34" width="6.7109375" bestFit="1" customWidth="1"/>
  </cols>
  <sheetData>
    <row r="1" spans="1:34" ht="169.5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</row>
    <row r="2" spans="1:34" x14ac:dyDescent="0.25">
      <c r="A2" s="11" t="s">
        <v>33</v>
      </c>
      <c r="B2" s="20">
        <v>2.0666958264782444E-5</v>
      </c>
      <c r="C2" s="20">
        <v>4.7328769326744059E-5</v>
      </c>
      <c r="D2" s="20">
        <v>0</v>
      </c>
      <c r="E2" s="20">
        <v>1.3503786041563123E-4</v>
      </c>
      <c r="F2" s="20">
        <v>9.0284523146810111E-5</v>
      </c>
      <c r="G2" s="20">
        <v>0</v>
      </c>
      <c r="H2" s="20">
        <v>-1.1385459921184525E-4</v>
      </c>
      <c r="I2" s="20">
        <v>-4.4604980021608866E-4</v>
      </c>
      <c r="J2" s="20">
        <v>-2.7415298413168733E-4</v>
      </c>
      <c r="K2" s="20">
        <v>3.2966521813588526E-4</v>
      </c>
      <c r="L2" s="20">
        <v>-3.534315744268162E-4</v>
      </c>
      <c r="M2" s="20">
        <v>7.7251417254016398E-4</v>
      </c>
      <c r="N2" s="20">
        <v>-4.628144352729776E-5</v>
      </c>
      <c r="O2" s="20">
        <v>-8.7998696232270377E-6</v>
      </c>
      <c r="P2" s="20">
        <v>-3.7878787878785504E-4</v>
      </c>
      <c r="Q2" s="20">
        <v>-3.4223134839163121E-4</v>
      </c>
      <c r="R2" s="20">
        <v>-5.1813471502594488E-4</v>
      </c>
      <c r="S2" s="20">
        <v>-4.2607584149973875E-4</v>
      </c>
      <c r="T2" s="20">
        <v>-5.2116515379117487E-4</v>
      </c>
      <c r="U2" s="20">
        <v>-1.6778523489931671E-3</v>
      </c>
      <c r="V2" s="20">
        <v>0</v>
      </c>
      <c r="W2" s="20">
        <v>1.171919993809678E-2</v>
      </c>
      <c r="X2" s="20">
        <v>0</v>
      </c>
      <c r="Y2" s="20">
        <v>3.1665353793509884E-3</v>
      </c>
      <c r="Z2" s="20">
        <v>0</v>
      </c>
      <c r="AA2" s="20">
        <v>1.0720303275613215E-2</v>
      </c>
      <c r="AB2" s="20">
        <v>0</v>
      </c>
      <c r="AC2" s="20">
        <v>2.8994497576664215E-5</v>
      </c>
      <c r="AD2" s="20">
        <v>0</v>
      </c>
      <c r="AE2" s="20">
        <v>5.4441998472013657E-3</v>
      </c>
      <c r="AF2" s="20">
        <v>0</v>
      </c>
      <c r="AG2" s="20">
        <v>4.3319132032393062E-3</v>
      </c>
      <c r="AH2" s="21">
        <v>0</v>
      </c>
    </row>
    <row r="3" spans="1:34" x14ac:dyDescent="0.25">
      <c r="A3" s="11" t="s">
        <v>34</v>
      </c>
      <c r="B3" s="20">
        <v>2.7623796782781356E-3</v>
      </c>
      <c r="C3" s="20">
        <v>8.1383932373730785E-3</v>
      </c>
      <c r="D3" s="20">
        <v>-9.4664371772803738E-3</v>
      </c>
      <c r="E3" s="20">
        <v>1.8542006868385419E-2</v>
      </c>
      <c r="F3" s="20">
        <v>9.2484127043276508E-4</v>
      </c>
      <c r="G3" s="20">
        <v>-1.221498371335499E-2</v>
      </c>
      <c r="H3" s="20">
        <v>1.2012705946139316E-2</v>
      </c>
      <c r="I3" s="20">
        <v>1.0286508221949521E-2</v>
      </c>
      <c r="J3" s="20">
        <v>4.566565679061247E-2</v>
      </c>
      <c r="K3" s="20">
        <v>3.0893796427198372E-3</v>
      </c>
      <c r="L3" s="20">
        <v>1.3321053007947042E-2</v>
      </c>
      <c r="M3" s="20">
        <v>8.4048331326948137E-4</v>
      </c>
      <c r="N3" s="20">
        <v>-8.8356669969242348E-3</v>
      </c>
      <c r="O3" s="20">
        <v>-9.5915262608571254E-3</v>
      </c>
      <c r="P3" s="20">
        <v>-1.6287878787878702E-2</v>
      </c>
      <c r="Q3" s="20">
        <v>-1.6769336071183947E-2</v>
      </c>
      <c r="R3" s="20">
        <v>-1.8393782383419544E-2</v>
      </c>
      <c r="S3" s="20">
        <v>-1.5338730293992334E-2</v>
      </c>
      <c r="T3" s="20">
        <v>-1.695645634774718E-2</v>
      </c>
      <c r="U3" s="20">
        <v>-8.3892617449664048E-3</v>
      </c>
      <c r="V3" s="20">
        <v>0</v>
      </c>
      <c r="W3" s="20">
        <v>5.086061833086966E-3</v>
      </c>
      <c r="X3" s="20">
        <v>0</v>
      </c>
      <c r="Y3" s="20">
        <v>-3.9673332259666828E-3</v>
      </c>
      <c r="Z3" s="20">
        <v>0</v>
      </c>
      <c r="AA3" s="20">
        <v>2.6471223687206278E-3</v>
      </c>
      <c r="AB3" s="20">
        <v>0</v>
      </c>
      <c r="AC3" s="20">
        <v>-7.1758799718615908E-3</v>
      </c>
      <c r="AD3" s="20">
        <v>0</v>
      </c>
      <c r="AE3" s="20">
        <v>-1.97426051490172E-3</v>
      </c>
      <c r="AF3" s="20">
        <v>0</v>
      </c>
      <c r="AG3" s="20">
        <v>-3.8935666952080025E-3</v>
      </c>
      <c r="AH3" s="21">
        <v>0</v>
      </c>
    </row>
    <row r="4" spans="1:34" x14ac:dyDescent="0.25">
      <c r="A4" s="11" t="s">
        <v>35</v>
      </c>
      <c r="B4" s="20">
        <v>-4.2462050358192137E-2</v>
      </c>
      <c r="C4" s="20">
        <v>-3.6940482470014142E-2</v>
      </c>
      <c r="D4" s="20">
        <v>1.7211703958692193E-3</v>
      </c>
      <c r="E4" s="20">
        <v>0.11865348557040475</v>
      </c>
      <c r="F4" s="20">
        <v>6.6991462636169605E-2</v>
      </c>
      <c r="G4" s="20">
        <v>-8.1433224755699928E-4</v>
      </c>
      <c r="H4" s="20">
        <v>1.2761813916816109E-2</v>
      </c>
      <c r="I4" s="20">
        <v>1.3092643009423179E-2</v>
      </c>
      <c r="J4" s="20">
        <v>3.9811862206272891E-2</v>
      </c>
      <c r="K4" s="20">
        <v>-3.6630240177237636E-2</v>
      </c>
      <c r="L4" s="20">
        <v>0.10618211540539796</v>
      </c>
      <c r="M4" s="20">
        <v>3.1478014742534838E-2</v>
      </c>
      <c r="N4" s="20">
        <v>1.7074749186159827E-2</v>
      </c>
      <c r="O4" s="20">
        <v>1.0397915195283396E-2</v>
      </c>
      <c r="P4" s="20">
        <v>-0.10075757575757557</v>
      </c>
      <c r="Q4" s="20">
        <v>-0.11943874058863796</v>
      </c>
      <c r="R4" s="20">
        <v>-0.1616580310880828</v>
      </c>
      <c r="S4" s="20">
        <v>-7.6693651469961668E-2</v>
      </c>
      <c r="T4" s="20">
        <v>-0.11893340551998681</v>
      </c>
      <c r="U4" s="20">
        <v>1.6778523489935462E-3</v>
      </c>
      <c r="V4" s="20">
        <v>0</v>
      </c>
      <c r="W4" s="20">
        <v>1.5264443938710355E-2</v>
      </c>
      <c r="X4" s="20">
        <v>0</v>
      </c>
      <c r="Y4" s="20">
        <v>5.0935652273129961E-3</v>
      </c>
      <c r="Z4" s="20">
        <v>0</v>
      </c>
      <c r="AA4" s="20">
        <v>1.2599973891013541E-2</v>
      </c>
      <c r="AB4" s="20">
        <v>0</v>
      </c>
      <c r="AC4" s="20">
        <v>1.7182030617447419E-3</v>
      </c>
      <c r="AD4" s="20">
        <v>0</v>
      </c>
      <c r="AE4" s="20">
        <v>5.1776550666869118E-3</v>
      </c>
      <c r="AF4" s="20">
        <v>0</v>
      </c>
      <c r="AG4" s="20">
        <v>4.2568811279628449E-3</v>
      </c>
      <c r="AH4" s="21">
        <v>0</v>
      </c>
    </row>
    <row r="5" spans="1:34" x14ac:dyDescent="0.25">
      <c r="A5" s="11" t="s">
        <v>36</v>
      </c>
      <c r="B5" s="20">
        <v>-4.0532572552771186E-2</v>
      </c>
      <c r="C5" s="20">
        <v>-3.614481182488339E-2</v>
      </c>
      <c r="D5" s="20">
        <v>8.6058519793458452E-3</v>
      </c>
      <c r="E5" s="20">
        <v>0.12428722773221672</v>
      </c>
      <c r="F5" s="20">
        <v>7.0472744558247313E-2</v>
      </c>
      <c r="G5" s="20">
        <v>5.7003257328991459E-3</v>
      </c>
      <c r="H5" s="20">
        <v>5.6493641516083729E-2</v>
      </c>
      <c r="I5" s="20">
        <v>0</v>
      </c>
      <c r="J5" s="20">
        <v>9.5881986832880878E-2</v>
      </c>
      <c r="K5" s="20">
        <v>-3.5758965864369399E-2</v>
      </c>
      <c r="L5" s="20">
        <v>0.11054293570613476</v>
      </c>
      <c r="M5" s="20">
        <v>3.6938117087411973E-2</v>
      </c>
      <c r="N5" s="20">
        <v>2.3646647594599605E-2</v>
      </c>
      <c r="O5" s="20">
        <v>1.4576740853888414E-2</v>
      </c>
      <c r="P5" s="20">
        <v>-9.2424242424242437E-2</v>
      </c>
      <c r="Q5" s="20">
        <v>-0.11054072553045854</v>
      </c>
      <c r="R5" s="20">
        <v>-0.15207253886010347</v>
      </c>
      <c r="S5" s="20">
        <v>-6.9024286322965409E-2</v>
      </c>
      <c r="T5" s="20">
        <v>-0.10921200494067526</v>
      </c>
      <c r="U5" s="20">
        <v>3.3557046979866209E-3</v>
      </c>
      <c r="V5" s="20">
        <v>3.9761431411530742E-3</v>
      </c>
      <c r="W5" s="20">
        <v>1.4849597804860894E-2</v>
      </c>
      <c r="X5" s="20">
        <v>0</v>
      </c>
      <c r="Y5" s="20">
        <v>7.9139503755345404E-3</v>
      </c>
      <c r="Z5" s="20">
        <v>0</v>
      </c>
      <c r="AA5" s="20">
        <v>1.4583353681963297E-2</v>
      </c>
      <c r="AB5" s="20">
        <v>0</v>
      </c>
      <c r="AC5" s="20">
        <v>4.0482334495719969E-3</v>
      </c>
      <c r="AD5" s="20">
        <v>0</v>
      </c>
      <c r="AE5" s="20">
        <v>3.519455795813455E-3</v>
      </c>
      <c r="AF5" s="20">
        <v>0</v>
      </c>
      <c r="AG5" s="20">
        <v>7.6263927463064776E-3</v>
      </c>
      <c r="AH5" s="21">
        <v>0</v>
      </c>
    </row>
    <row r="6" spans="1:34" x14ac:dyDescent="0.25">
      <c r="A6" s="11" t="s">
        <v>37</v>
      </c>
      <c r="B6" s="20">
        <v>-3.9017336195658218E-2</v>
      </c>
      <c r="C6" s="20">
        <v>-3.6883375100505211E-2</v>
      </c>
      <c r="D6" s="20">
        <v>8.6058519793458452E-3</v>
      </c>
      <c r="E6" s="20">
        <v>0.1205922189547412</v>
      </c>
      <c r="F6" s="20">
        <v>6.3837158497312307E-2</v>
      </c>
      <c r="G6" s="20">
        <v>4.0716612377850762E-3</v>
      </c>
      <c r="H6" s="20">
        <v>5.31904973386121E-2</v>
      </c>
      <c r="I6" s="20">
        <v>0</v>
      </c>
      <c r="J6" s="20">
        <v>9.5022783774288466E-2</v>
      </c>
      <c r="K6" s="20">
        <v>-1.3644792534502395E-2</v>
      </c>
      <c r="L6" s="20">
        <v>0.13136403552073614</v>
      </c>
      <c r="M6" s="20">
        <v>3.6132941101374452E-2</v>
      </c>
      <c r="N6" s="20">
        <v>2.1895943098040927E-2</v>
      </c>
      <c r="O6" s="20">
        <v>1.3987600422114227E-2</v>
      </c>
      <c r="P6" s="20">
        <v>-9.3560606060606108E-2</v>
      </c>
      <c r="Q6" s="20">
        <v>-0.11122518822724177</v>
      </c>
      <c r="R6" s="20">
        <v>-0.15284974093264247</v>
      </c>
      <c r="S6" s="20">
        <v>-6.9876438005964964E-2</v>
      </c>
      <c r="T6" s="20">
        <v>-0.11068195499210305</v>
      </c>
      <c r="U6" s="20">
        <v>1.6778523489934347E-3</v>
      </c>
      <c r="V6" s="20">
        <v>1.9880715705766308E-3</v>
      </c>
      <c r="W6" s="20">
        <v>1.3286153324622917E-2</v>
      </c>
      <c r="X6" s="20">
        <v>0</v>
      </c>
      <c r="Y6" s="20">
        <v>6.7956711772597924E-3</v>
      </c>
      <c r="Z6" s="20">
        <v>0</v>
      </c>
      <c r="AA6" s="20">
        <v>1.2519430363441266E-2</v>
      </c>
      <c r="AB6" s="20">
        <v>0</v>
      </c>
      <c r="AC6" s="20">
        <v>3.3379154009034952E-3</v>
      </c>
      <c r="AD6" s="20">
        <v>0</v>
      </c>
      <c r="AE6" s="20">
        <v>3.5850020831040569E-3</v>
      </c>
      <c r="AF6" s="20">
        <v>0</v>
      </c>
      <c r="AG6" s="20">
        <v>6.9282101837359758E-3</v>
      </c>
      <c r="AH6" s="21">
        <v>0</v>
      </c>
    </row>
    <row r="7" spans="1:34" x14ac:dyDescent="0.25">
      <c r="A7" s="11" t="s">
        <v>38</v>
      </c>
      <c r="B7" s="20">
        <v>-3.6877458640923448E-2</v>
      </c>
      <c r="C7" s="20">
        <v>-3.5274675010368552E-2</v>
      </c>
      <c r="D7" s="20">
        <v>7.7452667814114006E-3</v>
      </c>
      <c r="E7" s="20">
        <v>0.12001580754837694</v>
      </c>
      <c r="F7" s="20">
        <v>6.2838105486215892E-2</v>
      </c>
      <c r="G7" s="20">
        <v>4.0716612377850762E-3</v>
      </c>
      <c r="H7" s="20">
        <v>5.1466466954163362E-2</v>
      </c>
      <c r="I7" s="20">
        <v>0</v>
      </c>
      <c r="J7" s="20">
        <v>8.5034529557292876E-2</v>
      </c>
      <c r="K7" s="20">
        <v>-1.1452889406170536E-2</v>
      </c>
      <c r="L7" s="20">
        <v>0.1298980060857306</v>
      </c>
      <c r="M7" s="20">
        <v>3.4406215201031473E-2</v>
      </c>
      <c r="N7" s="20">
        <v>2.0124067035762899E-2</v>
      </c>
      <c r="O7" s="20">
        <v>1.1544039028202113E-2</v>
      </c>
      <c r="P7" s="20">
        <v>-8.9015151515151547E-2</v>
      </c>
      <c r="Q7" s="20">
        <v>-0.10780287474332652</v>
      </c>
      <c r="R7" s="20">
        <v>-0.15077720207253881</v>
      </c>
      <c r="S7" s="20">
        <v>-6.4763527907967633E-2</v>
      </c>
      <c r="T7" s="20">
        <v>-0.10686015360285368</v>
      </c>
      <c r="U7" s="20">
        <v>-1.6778523489931862E-3</v>
      </c>
      <c r="V7" s="20">
        <v>0</v>
      </c>
      <c r="W7" s="20">
        <v>9.7685074026673431E-3</v>
      </c>
      <c r="X7" s="20">
        <v>0</v>
      </c>
      <c r="Y7" s="20">
        <v>3.8225847966722134E-3</v>
      </c>
      <c r="Z7" s="20">
        <v>0</v>
      </c>
      <c r="AA7" s="20">
        <v>1.0638936993075668E-2</v>
      </c>
      <c r="AB7" s="20">
        <v>0</v>
      </c>
      <c r="AC7" s="20">
        <v>-4.2482890900613819E-4</v>
      </c>
      <c r="AD7" s="20">
        <v>0</v>
      </c>
      <c r="AE7" s="20">
        <v>-1.3505708036666149E-2</v>
      </c>
      <c r="AF7" s="20">
        <v>0</v>
      </c>
      <c r="AG7" s="20">
        <v>-8.7197018666573106E-4</v>
      </c>
      <c r="AH7" s="21">
        <v>0</v>
      </c>
    </row>
    <row r="8" spans="1:34" x14ac:dyDescent="0.25">
      <c r="A8" s="11" t="s">
        <v>39</v>
      </c>
      <c r="B8" s="20">
        <f>B7</f>
        <v>-3.6877458640923448E-2</v>
      </c>
      <c r="C8" s="20">
        <f t="shared" ref="C8:AH9" si="0">C7</f>
        <v>-3.5274675010368552E-2</v>
      </c>
      <c r="D8" s="20">
        <f t="shared" si="0"/>
        <v>7.7452667814114006E-3</v>
      </c>
      <c r="E8" s="20">
        <f t="shared" si="0"/>
        <v>0.12001580754837694</v>
      </c>
      <c r="F8" s="20">
        <f t="shared" si="0"/>
        <v>6.2838105486215892E-2</v>
      </c>
      <c r="G8" s="20">
        <f t="shared" si="0"/>
        <v>4.0716612377850762E-3</v>
      </c>
      <c r="H8" s="20">
        <f t="shared" si="0"/>
        <v>5.1466466954163362E-2</v>
      </c>
      <c r="I8" s="20">
        <f t="shared" si="0"/>
        <v>0</v>
      </c>
      <c r="J8" s="20">
        <f t="shared" si="0"/>
        <v>8.5034529557292876E-2</v>
      </c>
      <c r="K8" s="20">
        <f t="shared" si="0"/>
        <v>-1.1452889406170536E-2</v>
      </c>
      <c r="L8" s="20">
        <f t="shared" si="0"/>
        <v>0.1298980060857306</v>
      </c>
      <c r="M8" s="20">
        <f t="shared" si="0"/>
        <v>3.4406215201031473E-2</v>
      </c>
      <c r="N8" s="20">
        <f t="shared" si="0"/>
        <v>2.0124067035762899E-2</v>
      </c>
      <c r="O8" s="20">
        <f t="shared" si="0"/>
        <v>1.1544039028202113E-2</v>
      </c>
      <c r="P8" s="20">
        <f t="shared" si="0"/>
        <v>-8.9015151515151547E-2</v>
      </c>
      <c r="Q8" s="20">
        <f t="shared" si="0"/>
        <v>-0.10780287474332652</v>
      </c>
      <c r="R8" s="20">
        <f t="shared" si="0"/>
        <v>-0.15077720207253881</v>
      </c>
      <c r="S8" s="20">
        <f t="shared" si="0"/>
        <v>-6.4763527907967633E-2</v>
      </c>
      <c r="T8" s="20">
        <f t="shared" si="0"/>
        <v>-0.10686015360285368</v>
      </c>
      <c r="U8" s="20">
        <f t="shared" si="0"/>
        <v>-1.6778523489931862E-3</v>
      </c>
      <c r="V8" s="20">
        <f t="shared" si="0"/>
        <v>0</v>
      </c>
      <c r="W8" s="20">
        <f t="shared" si="0"/>
        <v>9.7685074026673431E-3</v>
      </c>
      <c r="X8" s="20">
        <f t="shared" si="0"/>
        <v>0</v>
      </c>
      <c r="Y8" s="20">
        <f t="shared" si="0"/>
        <v>3.8225847966722134E-3</v>
      </c>
      <c r="Z8" s="20">
        <f t="shared" si="0"/>
        <v>0</v>
      </c>
      <c r="AA8" s="20">
        <f t="shared" si="0"/>
        <v>1.0638936993075668E-2</v>
      </c>
      <c r="AB8" s="20">
        <f t="shared" si="0"/>
        <v>0</v>
      </c>
      <c r="AC8" s="20">
        <f t="shared" si="0"/>
        <v>-4.2482890900613819E-4</v>
      </c>
      <c r="AD8" s="20">
        <f t="shared" si="0"/>
        <v>0</v>
      </c>
      <c r="AE8" s="20">
        <f t="shared" si="0"/>
        <v>-1.3505708036666149E-2</v>
      </c>
      <c r="AF8" s="20">
        <f t="shared" si="0"/>
        <v>0</v>
      </c>
      <c r="AG8" s="20">
        <f t="shared" si="0"/>
        <v>-8.7197018666573106E-4</v>
      </c>
      <c r="AH8" s="21">
        <f t="shared" si="0"/>
        <v>0</v>
      </c>
    </row>
    <row r="9" spans="1:34" x14ac:dyDescent="0.25">
      <c r="A9" s="11" t="s">
        <v>41</v>
      </c>
      <c r="B9" s="20">
        <f>B8</f>
        <v>-3.6877458640923448E-2</v>
      </c>
      <c r="C9" s="20">
        <f t="shared" si="0"/>
        <v>-3.5274675010368552E-2</v>
      </c>
      <c r="D9" s="20">
        <f t="shared" si="0"/>
        <v>7.7452667814114006E-3</v>
      </c>
      <c r="E9" s="20">
        <f t="shared" si="0"/>
        <v>0.12001580754837694</v>
      </c>
      <c r="F9" s="20">
        <f t="shared" si="0"/>
        <v>6.2838105486215892E-2</v>
      </c>
      <c r="G9" s="20">
        <f t="shared" si="0"/>
        <v>4.0716612377850762E-3</v>
      </c>
      <c r="H9" s="20">
        <f t="shared" si="0"/>
        <v>5.1466466954163362E-2</v>
      </c>
      <c r="I9" s="20">
        <f t="shared" si="0"/>
        <v>0</v>
      </c>
      <c r="J9" s="20">
        <f t="shared" si="0"/>
        <v>8.5034529557292876E-2</v>
      </c>
      <c r="K9" s="20">
        <f t="shared" si="0"/>
        <v>-1.1452889406170536E-2</v>
      </c>
      <c r="L9" s="20">
        <f t="shared" si="0"/>
        <v>0.1298980060857306</v>
      </c>
      <c r="M9" s="20">
        <f t="shared" si="0"/>
        <v>3.4406215201031473E-2</v>
      </c>
      <c r="N9" s="20">
        <f t="shared" si="0"/>
        <v>2.0124067035762899E-2</v>
      </c>
      <c r="O9" s="20">
        <f t="shared" si="0"/>
        <v>1.1544039028202113E-2</v>
      </c>
      <c r="P9" s="20">
        <f t="shared" si="0"/>
        <v>-8.9015151515151547E-2</v>
      </c>
      <c r="Q9" s="20">
        <f t="shared" si="0"/>
        <v>-0.10780287474332652</v>
      </c>
      <c r="R9" s="20">
        <f t="shared" si="0"/>
        <v>-0.15077720207253881</v>
      </c>
      <c r="S9" s="20">
        <f t="shared" si="0"/>
        <v>-6.4763527907967633E-2</v>
      </c>
      <c r="T9" s="20">
        <f t="shared" si="0"/>
        <v>-0.10686015360285368</v>
      </c>
      <c r="U9" s="20">
        <f t="shared" si="0"/>
        <v>-1.6778523489931862E-3</v>
      </c>
      <c r="V9" s="20">
        <f t="shared" si="0"/>
        <v>0</v>
      </c>
      <c r="W9" s="20">
        <f t="shared" si="0"/>
        <v>9.7685074026673431E-3</v>
      </c>
      <c r="X9" s="20">
        <f t="shared" si="0"/>
        <v>0</v>
      </c>
      <c r="Y9" s="20">
        <f t="shared" si="0"/>
        <v>3.8225847966722134E-3</v>
      </c>
      <c r="Z9" s="20">
        <f t="shared" si="0"/>
        <v>0</v>
      </c>
      <c r="AA9" s="20">
        <f t="shared" si="0"/>
        <v>1.0638936993075668E-2</v>
      </c>
      <c r="AB9" s="20">
        <f t="shared" si="0"/>
        <v>0</v>
      </c>
      <c r="AC9" s="20">
        <f t="shared" si="0"/>
        <v>-4.2482890900613819E-4</v>
      </c>
      <c r="AD9" s="20">
        <f t="shared" si="0"/>
        <v>0</v>
      </c>
      <c r="AE9" s="20">
        <f t="shared" si="0"/>
        <v>-1.3505708036666149E-2</v>
      </c>
      <c r="AF9" s="20">
        <f t="shared" si="0"/>
        <v>0</v>
      </c>
      <c r="AG9" s="20">
        <f t="shared" si="0"/>
        <v>-8.7197018666573106E-4</v>
      </c>
      <c r="AH9" s="21">
        <f t="shared" si="0"/>
        <v>0</v>
      </c>
    </row>
    <row r="10" spans="1:34" x14ac:dyDescent="0.25">
      <c r="A10" s="11" t="s">
        <v>40</v>
      </c>
      <c r="B10" s="20">
        <v>-3.6877458640923448E-2</v>
      </c>
      <c r="C10" s="20">
        <v>-3.5274675010368552E-2</v>
      </c>
      <c r="D10" s="20">
        <v>7.7452667814114006E-3</v>
      </c>
      <c r="E10" s="20">
        <v>0.12001580754837694</v>
      </c>
      <c r="F10" s="20">
        <v>6.2838105486215892E-2</v>
      </c>
      <c r="G10" s="20">
        <v>4.0716612377850762E-3</v>
      </c>
      <c r="H10" s="20">
        <v>5.1466466954163362E-2</v>
      </c>
      <c r="I10" s="20">
        <v>0</v>
      </c>
      <c r="J10" s="20">
        <v>8.5034529557292876E-2</v>
      </c>
      <c r="K10" s="20">
        <v>-1.1452889406170536E-2</v>
      </c>
      <c r="L10" s="20">
        <v>0.1298980060857306</v>
      </c>
      <c r="M10" s="20">
        <v>3.4406215201031473E-2</v>
      </c>
      <c r="N10" s="20">
        <v>2.0124067035762899E-2</v>
      </c>
      <c r="O10" s="20">
        <v>1.1544039028202113E-2</v>
      </c>
      <c r="P10" s="20">
        <v>-8.9015151515151547E-2</v>
      </c>
      <c r="Q10" s="20">
        <v>-0.10780287474332652</v>
      </c>
      <c r="R10" s="20">
        <v>-0.15077720207253881</v>
      </c>
      <c r="S10" s="20">
        <v>-6.4763527907967633E-2</v>
      </c>
      <c r="T10" s="20">
        <v>-0.10686015360285368</v>
      </c>
      <c r="U10" s="20">
        <v>-1.6778523489931862E-3</v>
      </c>
      <c r="V10" s="20">
        <v>0</v>
      </c>
      <c r="W10" s="20">
        <v>9.7685074026673431E-3</v>
      </c>
      <c r="X10" s="20">
        <v>0</v>
      </c>
      <c r="Y10" s="20">
        <v>3.8225847966722134E-3</v>
      </c>
      <c r="Z10" s="20">
        <v>0</v>
      </c>
      <c r="AA10" s="20">
        <v>1.0638936993075668E-2</v>
      </c>
      <c r="AB10" s="20">
        <v>0</v>
      </c>
      <c r="AC10" s="20">
        <v>-4.2482890900613819E-4</v>
      </c>
      <c r="AD10" s="20">
        <v>0</v>
      </c>
      <c r="AE10" s="20">
        <v>-1.3505708036666149E-2</v>
      </c>
      <c r="AF10" s="20">
        <v>0</v>
      </c>
      <c r="AG10" s="20">
        <v>-8.7197018666573106E-4</v>
      </c>
      <c r="AH10" s="21">
        <v>0</v>
      </c>
    </row>
    <row r="11" spans="1:34" x14ac:dyDescent="0.25">
      <c r="A11" s="11" t="s">
        <v>42</v>
      </c>
      <c r="B11" s="20">
        <v>-3.6877458640923448E-2</v>
      </c>
      <c r="C11" s="20">
        <v>-3.5274675010368552E-2</v>
      </c>
      <c r="D11" s="20">
        <v>7.7452667814114006E-3</v>
      </c>
      <c r="E11" s="20">
        <v>0.12001580754837694</v>
      </c>
      <c r="F11" s="20">
        <v>6.2838105486215892E-2</v>
      </c>
      <c r="G11" s="20">
        <v>4.0716612377850762E-3</v>
      </c>
      <c r="H11" s="20">
        <v>5.1466466954163362E-2</v>
      </c>
      <c r="I11" s="20">
        <v>0</v>
      </c>
      <c r="J11" s="20">
        <v>8.5034529557292876E-2</v>
      </c>
      <c r="K11" s="20">
        <v>-1.1452889406170536E-2</v>
      </c>
      <c r="L11" s="20">
        <v>0.1298980060857306</v>
      </c>
      <c r="M11" s="20">
        <v>3.4563968337254752E-2</v>
      </c>
      <c r="N11" s="20">
        <v>1.9999443432796336E-2</v>
      </c>
      <c r="O11" s="20">
        <v>1.1392459366745471E-2</v>
      </c>
      <c r="P11" s="20">
        <v>-8.9015151515151547E-2</v>
      </c>
      <c r="Q11" s="20">
        <v>-0.10780287474332652</v>
      </c>
      <c r="R11" s="20">
        <v>-0.15077720207253881</v>
      </c>
      <c r="S11" s="20">
        <v>-6.4763527907967633E-2</v>
      </c>
      <c r="T11" s="20">
        <v>-0.1071370416202676</v>
      </c>
      <c r="U11" s="20">
        <v>-1.6778523489931862E-3</v>
      </c>
      <c r="V11" s="20">
        <v>0</v>
      </c>
      <c r="W11" s="20">
        <v>8.9869934797083845E-3</v>
      </c>
      <c r="X11" s="20">
        <v>0</v>
      </c>
      <c r="Y11" s="20">
        <v>3.513215632735938E-3</v>
      </c>
      <c r="Z11" s="20">
        <v>0</v>
      </c>
      <c r="AA11" s="20">
        <v>9.905217200449767E-3</v>
      </c>
      <c r="AB11" s="20">
        <v>0</v>
      </c>
      <c r="AC11" s="20">
        <v>-4.4451781518963543E-4</v>
      </c>
      <c r="AD11" s="20">
        <v>0</v>
      </c>
      <c r="AE11" s="20">
        <v>-1.3652956487497323E-2</v>
      </c>
      <c r="AF11" s="20">
        <v>0</v>
      </c>
      <c r="AG11" s="20">
        <v>-1.1427202785155677E-3</v>
      </c>
      <c r="AH11" s="21">
        <v>0</v>
      </c>
    </row>
    <row r="12" spans="1:34" x14ac:dyDescent="0.25">
      <c r="A12" s="11" t="s">
        <v>43</v>
      </c>
      <c r="B12" s="22">
        <f>B11</f>
        <v>-3.6877458640923448E-2</v>
      </c>
      <c r="C12" s="22">
        <f t="shared" ref="C12:AH12" si="1">C11</f>
        <v>-3.5274675010368552E-2</v>
      </c>
      <c r="D12" s="22">
        <f t="shared" si="1"/>
        <v>7.7452667814114006E-3</v>
      </c>
      <c r="E12" s="22">
        <f t="shared" si="1"/>
        <v>0.12001580754837694</v>
      </c>
      <c r="F12" s="22">
        <f t="shared" si="1"/>
        <v>6.2838105486215892E-2</v>
      </c>
      <c r="G12" s="22">
        <f t="shared" si="1"/>
        <v>4.0716612377850762E-3</v>
      </c>
      <c r="H12" s="22">
        <f t="shared" si="1"/>
        <v>5.1466466954163362E-2</v>
      </c>
      <c r="I12" s="22">
        <f t="shared" si="1"/>
        <v>0</v>
      </c>
      <c r="J12" s="22">
        <f t="shared" si="1"/>
        <v>8.5034529557292876E-2</v>
      </c>
      <c r="K12" s="22">
        <f t="shared" si="1"/>
        <v>-1.1452889406170536E-2</v>
      </c>
      <c r="L12" s="22">
        <f t="shared" si="1"/>
        <v>0.1298980060857306</v>
      </c>
      <c r="M12" s="22">
        <f t="shared" si="1"/>
        <v>3.4563968337254752E-2</v>
      </c>
      <c r="N12" s="22">
        <f t="shared" si="1"/>
        <v>1.9999443432796336E-2</v>
      </c>
      <c r="O12" s="22">
        <f t="shared" si="1"/>
        <v>1.1392459366745471E-2</v>
      </c>
      <c r="P12" s="22">
        <f t="shared" si="1"/>
        <v>-8.9015151515151547E-2</v>
      </c>
      <c r="Q12" s="22">
        <f t="shared" si="1"/>
        <v>-0.10780287474332652</v>
      </c>
      <c r="R12" s="22">
        <f t="shared" si="1"/>
        <v>-0.15077720207253881</v>
      </c>
      <c r="S12" s="22">
        <f t="shared" si="1"/>
        <v>-6.4763527907967633E-2</v>
      </c>
      <c r="T12" s="22">
        <f t="shared" si="1"/>
        <v>-0.1071370416202676</v>
      </c>
      <c r="U12" s="22">
        <f t="shared" si="1"/>
        <v>-1.6778523489931862E-3</v>
      </c>
      <c r="V12" s="22">
        <f t="shared" si="1"/>
        <v>0</v>
      </c>
      <c r="W12" s="22">
        <f t="shared" si="1"/>
        <v>8.9869934797083845E-3</v>
      </c>
      <c r="X12" s="22">
        <f t="shared" si="1"/>
        <v>0</v>
      </c>
      <c r="Y12" s="22">
        <f t="shared" si="1"/>
        <v>3.513215632735938E-3</v>
      </c>
      <c r="Z12" s="22">
        <f t="shared" si="1"/>
        <v>0</v>
      </c>
      <c r="AA12" s="22">
        <f t="shared" si="1"/>
        <v>9.905217200449767E-3</v>
      </c>
      <c r="AB12" s="22">
        <f t="shared" si="1"/>
        <v>0</v>
      </c>
      <c r="AC12" s="22">
        <f t="shared" si="1"/>
        <v>-4.4451781518963543E-4</v>
      </c>
      <c r="AD12" s="22">
        <f t="shared" si="1"/>
        <v>0</v>
      </c>
      <c r="AE12" s="22">
        <f t="shared" si="1"/>
        <v>-1.3652956487497323E-2</v>
      </c>
      <c r="AF12" s="22">
        <f t="shared" si="1"/>
        <v>0</v>
      </c>
      <c r="AG12" s="22">
        <f t="shared" si="1"/>
        <v>-1.1427202785155677E-3</v>
      </c>
      <c r="AH12" s="23">
        <f t="shared" si="1"/>
        <v>0</v>
      </c>
    </row>
    <row r="13" spans="1:34" x14ac:dyDescent="0.25">
      <c r="A13" s="11" t="s">
        <v>44</v>
      </c>
      <c r="B13" s="20">
        <v>-3.6010581747547697E-2</v>
      </c>
      <c r="C13" s="20">
        <v>-3.5606803861472774E-2</v>
      </c>
      <c r="D13" s="20">
        <v>1.7211703958691222E-3</v>
      </c>
      <c r="E13" s="20">
        <v>0.11943685709755272</v>
      </c>
      <c r="F13" s="20">
        <v>6.1732343470690225E-2</v>
      </c>
      <c r="G13" s="20">
        <v>-1.6286644951140703E-3</v>
      </c>
      <c r="H13" s="20">
        <v>5.190165756543208E-2</v>
      </c>
      <c r="I13" s="20">
        <v>0</v>
      </c>
      <c r="J13" s="20">
        <v>8.138847459075263E-2</v>
      </c>
      <c r="K13" s="20">
        <v>-1.0949036720096689E-2</v>
      </c>
      <c r="L13" s="20">
        <v>0.12919390709588252</v>
      </c>
      <c r="M13" s="20">
        <v>3.8483555216549802E-2</v>
      </c>
      <c r="N13" s="20">
        <v>1.8993693254836838E-2</v>
      </c>
      <c r="O13" s="20">
        <v>9.7930380703916305E-3</v>
      </c>
      <c r="P13" s="20">
        <v>-9.3560606060606108E-2</v>
      </c>
      <c r="Q13" s="20">
        <v>-0.11122518822724177</v>
      </c>
      <c r="R13" s="20">
        <v>-0.15181347150259064</v>
      </c>
      <c r="S13" s="20">
        <v>-7.0728589688964519E-2</v>
      </c>
      <c r="T13" s="20">
        <v>-0.11061852562843476</v>
      </c>
      <c r="U13" s="20">
        <v>3.3557046979866209E-3</v>
      </c>
      <c r="V13" s="20">
        <v>3.9761431411530742E-3</v>
      </c>
      <c r="W13" s="20">
        <v>1.3872705401162196E-2</v>
      </c>
      <c r="X13" s="20">
        <v>0</v>
      </c>
      <c r="Y13" s="20">
        <v>9.4829666082031222E-3</v>
      </c>
      <c r="Z13" s="20">
        <v>0</v>
      </c>
      <c r="AA13" s="20">
        <v>1.3849633889337395E-2</v>
      </c>
      <c r="AB13" s="20">
        <v>0</v>
      </c>
      <c r="AC13" s="20">
        <v>5.3688114115280541E-3</v>
      </c>
      <c r="AD13" s="20">
        <v>0</v>
      </c>
      <c r="AE13" s="20">
        <v>2.938966604549276E-3</v>
      </c>
      <c r="AF13" s="20">
        <v>0</v>
      </c>
      <c r="AG13" s="20">
        <v>1.1587503228231457E-2</v>
      </c>
      <c r="AH13" s="21">
        <v>0</v>
      </c>
    </row>
    <row r="14" spans="1:34" x14ac:dyDescent="0.25">
      <c r="A14" s="11" t="s">
        <v>45</v>
      </c>
      <c r="B14" s="20">
        <v>-3.7553132783365521E-2</v>
      </c>
      <c r="C14" s="20">
        <v>-3.6636879212957191E-2</v>
      </c>
      <c r="D14" s="20">
        <v>7.7452667814114006E-3</v>
      </c>
      <c r="E14" s="20">
        <v>0.12166261304516074</v>
      </c>
      <c r="F14" s="20">
        <v>6.2838310550000387E-2</v>
      </c>
      <c r="G14" s="20">
        <v>1.6286644951138704E-3</v>
      </c>
      <c r="H14" s="20">
        <v>5.2073642674719103E-2</v>
      </c>
      <c r="I14" s="20">
        <v>0</v>
      </c>
      <c r="J14" s="20">
        <v>8.2813832218780872E-2</v>
      </c>
      <c r="K14" s="20">
        <v>-1.2049376864926702E-2</v>
      </c>
      <c r="L14" s="20">
        <v>0.13011655642924558</v>
      </c>
      <c r="M14" s="20">
        <v>3.8607402222047657E-2</v>
      </c>
      <c r="N14" s="20">
        <v>1.9848533994247977E-2</v>
      </c>
      <c r="O14" s="20">
        <v>1.1484601147165867E-2</v>
      </c>
      <c r="P14" s="20">
        <v>-9.3181818181818268E-2</v>
      </c>
      <c r="Q14" s="20">
        <v>-0.11806981519507194</v>
      </c>
      <c r="R14" s="20">
        <v>-0.16243523316062161</v>
      </c>
      <c r="S14" s="20">
        <v>-6.1354921175969288E-2</v>
      </c>
      <c r="T14" s="20">
        <v>-0.11621409046358445</v>
      </c>
      <c r="U14" s="20">
        <v>5.0335570469799314E-3</v>
      </c>
      <c r="V14" s="20">
        <v>3.9761431411530742E-3</v>
      </c>
      <c r="W14" s="20">
        <v>1.5631528362139914E-2</v>
      </c>
      <c r="X14" s="20">
        <v>0</v>
      </c>
      <c r="Y14" s="20">
        <v>1.1736751356892226E-2</v>
      </c>
      <c r="Z14" s="20">
        <v>0</v>
      </c>
      <c r="AA14" s="20">
        <v>1.3849633889337395E-2</v>
      </c>
      <c r="AB14" s="20">
        <v>0</v>
      </c>
      <c r="AC14" s="20">
        <v>6.0617701450491595E-3</v>
      </c>
      <c r="AD14" s="20">
        <v>0</v>
      </c>
      <c r="AE14" s="20">
        <v>2.8921478279132079E-3</v>
      </c>
      <c r="AF14" s="20">
        <v>0</v>
      </c>
      <c r="AG14" s="20">
        <v>1.2154819755709699E-2</v>
      </c>
      <c r="AH14" s="21">
        <v>0</v>
      </c>
    </row>
    <row r="15" spans="1:34" x14ac:dyDescent="0.25">
      <c r="A15" s="11" t="s">
        <v>46</v>
      </c>
      <c r="B15" s="20">
        <v>-3.6394329989151354E-2</v>
      </c>
      <c r="C15" s="20">
        <v>-3.5664830345520634E-2</v>
      </c>
      <c r="D15" s="20">
        <v>6.8846815834767228E-3</v>
      </c>
      <c r="E15" s="20">
        <v>0.1224041709549477</v>
      </c>
      <c r="F15" s="20">
        <v>6.362608892880843E-2</v>
      </c>
      <c r="G15" s="20">
        <v>1.6286644951138704E-3</v>
      </c>
      <c r="H15" s="20">
        <v>5.3043970373657989E-2</v>
      </c>
      <c r="I15" s="20">
        <v>0</v>
      </c>
      <c r="J15" s="20">
        <v>8.4030740023213576E-2</v>
      </c>
      <c r="K15" s="20">
        <v>-1.1034513450447472E-2</v>
      </c>
      <c r="L15" s="20">
        <v>0.13088309267572673</v>
      </c>
      <c r="M15" s="20">
        <v>3.9676951796523217E-2</v>
      </c>
      <c r="N15" s="20">
        <v>2.0743350910858646E-2</v>
      </c>
      <c r="O15" s="20">
        <v>1.1103815595475351E-2</v>
      </c>
      <c r="P15" s="20">
        <v>-9.4318181818181787E-2</v>
      </c>
      <c r="Q15" s="20">
        <v>-0.11875427789185483</v>
      </c>
      <c r="R15" s="20">
        <v>-0.16243523316062161</v>
      </c>
      <c r="S15" s="20">
        <v>-6.3059224541968398E-2</v>
      </c>
      <c r="T15" s="20">
        <v>-0.11690723971070285</v>
      </c>
      <c r="U15" s="20">
        <v>6.7114093959732418E-3</v>
      </c>
      <c r="V15" s="20">
        <v>5.9642147117297054E-3</v>
      </c>
      <c r="W15" s="20">
        <v>1.7390351323117489E-2</v>
      </c>
      <c r="X15" s="20">
        <v>0</v>
      </c>
      <c r="Y15" s="20">
        <v>1.4868604706796481E-2</v>
      </c>
      <c r="Z15" s="20">
        <v>0</v>
      </c>
      <c r="AA15" s="20">
        <v>1.5913557207859426E-2</v>
      </c>
      <c r="AB15" s="20">
        <v>0</v>
      </c>
      <c r="AC15" s="20">
        <v>9.2750424178299189E-3</v>
      </c>
      <c r="AD15" s="20">
        <v>0</v>
      </c>
      <c r="AE15" s="20">
        <v>6.8892553393983917E-3</v>
      </c>
      <c r="AF15" s="20">
        <v>0</v>
      </c>
      <c r="AG15" s="20">
        <v>1.433329293210819E-2</v>
      </c>
      <c r="AH15" s="21">
        <v>0</v>
      </c>
    </row>
    <row r="16" spans="1:34" x14ac:dyDescent="0.25">
      <c r="A16" s="11" t="s">
        <v>47</v>
      </c>
      <c r="B16" s="20">
        <v>-2.8040097235487196E-2</v>
      </c>
      <c r="C16" s="20">
        <v>-4.0613675574050316E-2</v>
      </c>
      <c r="D16" s="20">
        <v>-5.4216867469879575E-2</v>
      </c>
      <c r="E16" s="20">
        <v>0.12666963515516025</v>
      </c>
      <c r="F16" s="20">
        <v>5.7151178871814499E-2</v>
      </c>
      <c r="G16" s="20">
        <v>-5.3745928338762322E-2</v>
      </c>
      <c r="H16" s="20">
        <v>4.6286735134004546E-2</v>
      </c>
      <c r="I16" s="20">
        <v>0</v>
      </c>
      <c r="J16" s="20">
        <v>7.8254592386758387E-2</v>
      </c>
      <c r="K16" s="20">
        <v>-7.3703105188838236E-3</v>
      </c>
      <c r="L16" s="20">
        <v>0.12222157768389093</v>
      </c>
      <c r="M16" s="20">
        <v>4.89691951950341E-2</v>
      </c>
      <c r="N16" s="20">
        <v>1.8971277779026463E-2</v>
      </c>
      <c r="O16" s="20">
        <v>-2.6124954695823967E-3</v>
      </c>
      <c r="P16" s="20">
        <v>-7.878787878787874E-2</v>
      </c>
      <c r="Q16" s="20">
        <v>-0.10095824777549633</v>
      </c>
      <c r="R16" s="20">
        <v>-0.13886010362694298</v>
      </c>
      <c r="S16" s="20">
        <v>-5.070302513847437E-2</v>
      </c>
      <c r="T16" s="20">
        <v>-9.9224152270291424E-2</v>
      </c>
      <c r="U16" s="20">
        <v>5.7046979865771938E-2</v>
      </c>
      <c r="V16" s="20">
        <v>5.3677932405566786E-2</v>
      </c>
      <c r="W16" s="20">
        <v>6.7810498383572129E-2</v>
      </c>
      <c r="X16" s="20">
        <v>0</v>
      </c>
      <c r="Y16" s="20">
        <v>6.552598966682395E-2</v>
      </c>
      <c r="Z16" s="20">
        <v>0</v>
      </c>
      <c r="AA16" s="20">
        <v>6.3980277267134775E-2</v>
      </c>
      <c r="AB16" s="20">
        <v>0</v>
      </c>
      <c r="AC16" s="20">
        <v>5.6780747116961489E-2</v>
      </c>
      <c r="AD16" s="20">
        <v>0</v>
      </c>
      <c r="AE16" s="20">
        <v>4.9693336789328316E-2</v>
      </c>
      <c r="AF16" s="20">
        <v>0</v>
      </c>
      <c r="AG16" s="20">
        <v>6.0085498773079601E-2</v>
      </c>
      <c r="AH16" s="21">
        <v>0</v>
      </c>
    </row>
    <row r="17" spans="1:34" x14ac:dyDescent="0.25">
      <c r="A17" s="11" t="s">
        <v>48</v>
      </c>
      <c r="B17" s="20">
        <v>-2.8850497802485608E-2</v>
      </c>
      <c r="C17" s="20">
        <v>-3.7158685269448551E-2</v>
      </c>
      <c r="D17" s="20">
        <v>-3.2702237521514493E-2</v>
      </c>
      <c r="E17" s="20">
        <v>0.12373105494249213</v>
      </c>
      <c r="F17" s="20">
        <v>5.7859328098848202E-2</v>
      </c>
      <c r="G17" s="20">
        <v>-3.5016286644951211E-2</v>
      </c>
      <c r="H17" s="20">
        <v>4.7190517249589101E-2</v>
      </c>
      <c r="I17" s="20">
        <v>0</v>
      </c>
      <c r="J17" s="20">
        <v>8.2729082117609362E-2</v>
      </c>
      <c r="K17" s="20">
        <v>-6.2006699487384591E-3</v>
      </c>
      <c r="L17" s="20">
        <v>0.12132013604146326</v>
      </c>
      <c r="M17" s="20">
        <v>4.6636011961549241E-2</v>
      </c>
      <c r="N17" s="20">
        <v>1.5227680021121626E-2</v>
      </c>
      <c r="O17" s="20">
        <v>-7.5535117921479364E-4</v>
      </c>
      <c r="P17" s="20">
        <v>-7.3484848484848347E-2</v>
      </c>
      <c r="Q17" s="20">
        <v>-9.753593429158125E-2</v>
      </c>
      <c r="R17" s="20">
        <v>-0.14041450777202066</v>
      </c>
      <c r="S17" s="20">
        <v>-4.2607584149978596E-2</v>
      </c>
      <c r="T17" s="20">
        <v>-9.5856312863302623E-2</v>
      </c>
      <c r="U17" s="20">
        <v>3.0201342281879217E-2</v>
      </c>
      <c r="V17" s="20">
        <v>2.5844930417495079E-2</v>
      </c>
      <c r="W17" s="20">
        <v>4.0646223411627352E-2</v>
      </c>
      <c r="X17" s="20">
        <v>0</v>
      </c>
      <c r="Y17" s="20">
        <v>3.8489715097207042E-2</v>
      </c>
      <c r="Z17" s="20">
        <v>0</v>
      </c>
      <c r="AA17" s="20">
        <v>3.5819070600453126E-2</v>
      </c>
      <c r="AB17" s="20">
        <v>0</v>
      </c>
      <c r="AC17" s="20">
        <v>2.7338617684814197E-2</v>
      </c>
      <c r="AD17" s="20">
        <v>0</v>
      </c>
      <c r="AE17" s="20">
        <v>1.7840472322841347E-2</v>
      </c>
      <c r="AF17" s="20">
        <v>0</v>
      </c>
      <c r="AG17" s="20">
        <v>2.9942779477389797E-2</v>
      </c>
      <c r="AH17" s="21">
        <v>0</v>
      </c>
    </row>
    <row r="18" spans="1:34" x14ac:dyDescent="0.25">
      <c r="A18" s="11" t="s">
        <v>49</v>
      </c>
      <c r="B18" s="20">
        <v>-2.9634681274796897E-2</v>
      </c>
      <c r="C18" s="20">
        <v>-3.7752753454481036E-2</v>
      </c>
      <c r="D18" s="20">
        <v>-3.2702237521514493E-2</v>
      </c>
      <c r="E18" s="20">
        <v>0.12359758465821774</v>
      </c>
      <c r="F18" s="20">
        <v>5.7406434680865946E-2</v>
      </c>
      <c r="G18" s="20">
        <v>-3.5016286644951211E-2</v>
      </c>
      <c r="H18" s="20">
        <v>4.7164177215164707E-2</v>
      </c>
      <c r="I18" s="20">
        <v>0</v>
      </c>
      <c r="J18" s="20">
        <v>8.269270144514887E-2</v>
      </c>
      <c r="K18" s="20">
        <v>-6.7918564203197284E-3</v>
      </c>
      <c r="L18" s="20">
        <v>0.12098819017636225</v>
      </c>
      <c r="M18" s="20">
        <v>4.6458662020320937E-2</v>
      </c>
      <c r="N18" s="20">
        <v>1.5009619146015131E-2</v>
      </c>
      <c r="O18" s="20">
        <v>-1.0175565452325726E-3</v>
      </c>
      <c r="P18" s="20">
        <v>-7.3863636363636506E-2</v>
      </c>
      <c r="Q18" s="20">
        <v>-9.7878165639972606E-2</v>
      </c>
      <c r="R18" s="20">
        <v>-0.14067357512953349</v>
      </c>
      <c r="S18" s="20">
        <v>-4.3033659991478374E-2</v>
      </c>
      <c r="T18" s="20">
        <v>-9.5940407453405444E-2</v>
      </c>
      <c r="U18" s="20">
        <v>3.0201342281879217E-2</v>
      </c>
      <c r="V18" s="20">
        <v>2.5844930417495079E-2</v>
      </c>
      <c r="W18" s="20">
        <v>4.0646223411627352E-2</v>
      </c>
      <c r="X18" s="20">
        <v>0</v>
      </c>
      <c r="Y18" s="20">
        <v>3.8489715097207042E-2</v>
      </c>
      <c r="Z18" s="20">
        <v>0</v>
      </c>
      <c r="AA18" s="20">
        <v>3.5819070600453126E-2</v>
      </c>
      <c r="AB18" s="20">
        <v>0</v>
      </c>
      <c r="AC18" s="20">
        <v>2.7338617684814197E-2</v>
      </c>
      <c r="AD18" s="20">
        <v>0</v>
      </c>
      <c r="AE18" s="20">
        <v>1.784980972778339E-2</v>
      </c>
      <c r="AF18" s="20">
        <v>0</v>
      </c>
      <c r="AG18" s="20">
        <v>2.9947048091364999E-2</v>
      </c>
      <c r="AH18" s="21">
        <v>0</v>
      </c>
    </row>
    <row r="19" spans="1:34" x14ac:dyDescent="0.25">
      <c r="A19" s="11" t="s">
        <v>50</v>
      </c>
      <c r="B19" s="20">
        <v>-4.1356943033284022E-2</v>
      </c>
      <c r="C19" s="20">
        <v>-5.2328711467259419E-2</v>
      </c>
      <c r="D19" s="20">
        <v>-6.0240963855421499E-2</v>
      </c>
      <c r="E19" s="20">
        <v>0.10948231017385686</v>
      </c>
      <c r="F19" s="20">
        <v>4.1828906217620636E-2</v>
      </c>
      <c r="G19" s="20">
        <v>-6.1889250814332275E-2</v>
      </c>
      <c r="H19" s="20">
        <v>3.1420697762183238E-2</v>
      </c>
      <c r="I19" s="20">
        <v>-3.8196399483712347E-2</v>
      </c>
      <c r="J19" s="20">
        <v>6.572093457163225E-2</v>
      </c>
      <c r="K19" s="20">
        <v>-2.0221105064557151E-2</v>
      </c>
      <c r="L19" s="20">
        <v>0.10465377362168593</v>
      </c>
      <c r="M19" s="20">
        <v>3.37574129993337E-2</v>
      </c>
      <c r="N19" s="20">
        <v>1.5870592846375191E-3</v>
      </c>
      <c r="O19" s="20">
        <v>-1.7280184807077527E-2</v>
      </c>
      <c r="P19" s="20">
        <v>-8.5984848484848511E-2</v>
      </c>
      <c r="Q19" s="20">
        <v>-0.10882956878850109</v>
      </c>
      <c r="R19" s="20">
        <v>-0.14896373056994811</v>
      </c>
      <c r="S19" s="20">
        <v>-5.6668086919471491E-2</v>
      </c>
      <c r="T19" s="20">
        <v>-0.10722669366302306</v>
      </c>
      <c r="U19" s="20">
        <v>3.0201342281879217E-2</v>
      </c>
      <c r="V19" s="20">
        <v>2.5844930417495079E-2</v>
      </c>
      <c r="W19" s="20">
        <v>4.0646223411627352E-2</v>
      </c>
      <c r="X19" s="20">
        <v>0</v>
      </c>
      <c r="Y19" s="20">
        <v>3.8489715097207042E-2</v>
      </c>
      <c r="Z19" s="20">
        <v>0</v>
      </c>
      <c r="AA19" s="20">
        <v>3.5819070600453126E-2</v>
      </c>
      <c r="AB19" s="20">
        <v>0</v>
      </c>
      <c r="AC19" s="20">
        <v>2.7338617684814197E-2</v>
      </c>
      <c r="AD19" s="20">
        <v>0</v>
      </c>
      <c r="AE19" s="20">
        <v>1.7840472322841347E-2</v>
      </c>
      <c r="AF19" s="20">
        <v>0</v>
      </c>
      <c r="AG19" s="20">
        <v>2.9942779477389797E-2</v>
      </c>
      <c r="AH19" s="21">
        <v>0</v>
      </c>
    </row>
    <row r="20" spans="1:34" x14ac:dyDescent="0.25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x14ac:dyDescent="0.25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x14ac:dyDescent="0.25">
      <c r="A22" s="1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45.75" thickBot="1" x14ac:dyDescent="0.3">
      <c r="A23" s="14" t="s">
        <v>53</v>
      </c>
      <c r="B23" s="15">
        <v>-0.10912606219531126</v>
      </c>
      <c r="C23" s="15">
        <v>-0.11240858039289456</v>
      </c>
      <c r="D23" s="15">
        <v>-6.9999999999999771E-2</v>
      </c>
      <c r="E23" s="15">
        <v>0.24587667071385147</v>
      </c>
      <c r="F23" s="15">
        <v>8.5431896188605277E-2</v>
      </c>
      <c r="G23" s="15">
        <v>-7.600000000000004E-2</v>
      </c>
      <c r="H23" s="15">
        <v>6.3758645379096368E-2</v>
      </c>
      <c r="I23" s="15">
        <v>-7.5357673544575038E-2</v>
      </c>
      <c r="J23" s="15">
        <v>0.12351862865883645</v>
      </c>
      <c r="K23" s="15">
        <v>-4.7594561910386649E-2</v>
      </c>
      <c r="L23" s="15">
        <v>0.20391886130988968</v>
      </c>
      <c r="M23" s="15">
        <v>8.6217239487515196E-2</v>
      </c>
      <c r="N23" s="15">
        <v>3.7836223218890644E-3</v>
      </c>
      <c r="O23" s="15">
        <v>-3.3997530972335696E-2</v>
      </c>
      <c r="P23" s="15">
        <v>-0.22700000000000009</v>
      </c>
      <c r="Q23" s="15">
        <v>-0.31800000000000017</v>
      </c>
      <c r="R23" s="15">
        <v>-0.57499999999999951</v>
      </c>
      <c r="S23" s="15">
        <v>-0.13299999999999959</v>
      </c>
      <c r="T23" s="15">
        <v>-0.31076588952087991</v>
      </c>
      <c r="U23" s="15">
        <v>-1.8000000000000009E-2</v>
      </c>
      <c r="V23" s="15">
        <v>-1.3000000000000025E-2</v>
      </c>
      <c r="W23" s="15">
        <v>-2.3109900378507929E-2</v>
      </c>
      <c r="X23" s="15">
        <v>0</v>
      </c>
      <c r="Y23" s="15">
        <v>-2.3045961203912661E-2</v>
      </c>
      <c r="Z23" s="15">
        <v>0</v>
      </c>
      <c r="AA23" s="15">
        <v>-1.735484563743591E-2</v>
      </c>
      <c r="AB23" s="15">
        <v>0</v>
      </c>
      <c r="AC23" s="15">
        <v>-1.3725091630863665E-2</v>
      </c>
      <c r="AD23" s="15">
        <v>0</v>
      </c>
      <c r="AE23" s="15">
        <v>-4.4498668367612092E-3</v>
      </c>
      <c r="AF23" s="15">
        <v>0</v>
      </c>
      <c r="AG23" s="15">
        <v>-8.0155173531059783E-3</v>
      </c>
      <c r="AH23" s="16">
        <v>0</v>
      </c>
    </row>
    <row r="24" spans="1:3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85" zoomScaleNormal="85" workbookViewId="0">
      <selection activeCell="B19" sqref="B19"/>
    </sheetView>
  </sheetViews>
  <sheetFormatPr defaultRowHeight="15" x14ac:dyDescent="0.25"/>
  <cols>
    <col min="1" max="1" width="37.7109375" bestFit="1" customWidth="1"/>
    <col min="2" max="6" width="5.85546875" bestFit="1" customWidth="1"/>
    <col min="7" max="7" width="6.5703125" bestFit="1" customWidth="1"/>
    <col min="8" max="11" width="5.85546875" bestFit="1" customWidth="1"/>
    <col min="12" max="12" width="6.7109375" bestFit="1" customWidth="1"/>
    <col min="13" max="16" width="5.85546875" bestFit="1" customWidth="1"/>
    <col min="17" max="18" width="7.7109375" customWidth="1"/>
    <col min="19" max="19" width="5.85546875" bestFit="1" customWidth="1"/>
    <col min="20" max="21" width="6.7109375" bestFit="1" customWidth="1"/>
    <col min="22" max="22" width="5.7109375" bestFit="1" customWidth="1"/>
    <col min="23" max="28" width="6.7109375" bestFit="1" customWidth="1"/>
  </cols>
  <sheetData>
    <row r="1" spans="1:28" ht="171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23</v>
      </c>
      <c r="Y1" s="5" t="s">
        <v>25</v>
      </c>
      <c r="Z1" s="5" t="s">
        <v>27</v>
      </c>
      <c r="AA1" s="5" t="s">
        <v>29</v>
      </c>
      <c r="AB1" s="6" t="s">
        <v>31</v>
      </c>
    </row>
    <row r="2" spans="1:28" x14ac:dyDescent="0.25">
      <c r="A2" s="11" t="str">
        <f>Input!A2</f>
        <v>New Charging Model</v>
      </c>
      <c r="B2" s="12">
        <f>Input!B2</f>
        <v>2.0666958264782444E-5</v>
      </c>
      <c r="C2" s="12">
        <f>Input!C2</f>
        <v>4.7328769326744059E-5</v>
      </c>
      <c r="D2" s="12">
        <f>Input!D2</f>
        <v>0</v>
      </c>
      <c r="E2" s="12">
        <f>Input!E2</f>
        <v>1.3503786041563123E-4</v>
      </c>
      <c r="F2" s="12">
        <f>Input!F2</f>
        <v>9.0284523146810111E-5</v>
      </c>
      <c r="G2" s="12">
        <f>Input!G2</f>
        <v>0</v>
      </c>
      <c r="H2" s="12">
        <f>Input!H2</f>
        <v>-1.1385459921184525E-4</v>
      </c>
      <c r="I2" s="12">
        <f>Input!I2</f>
        <v>-4.4604980021608866E-4</v>
      </c>
      <c r="J2" s="12">
        <f>Input!J2</f>
        <v>-2.7415298413168733E-4</v>
      </c>
      <c r="K2" s="12">
        <f>Input!K2</f>
        <v>3.2966521813588526E-4</v>
      </c>
      <c r="L2" s="12">
        <f>Input!L2</f>
        <v>-3.534315744268162E-4</v>
      </c>
      <c r="M2" s="12">
        <f>Input!M2</f>
        <v>7.7251417254016398E-4</v>
      </c>
      <c r="N2" s="12">
        <f>Input!N2</f>
        <v>-4.628144352729776E-5</v>
      </c>
      <c r="O2" s="12">
        <f>Input!O2</f>
        <v>-8.7998696232270377E-6</v>
      </c>
      <c r="P2" s="12">
        <f>Input!P2</f>
        <v>-3.7878787878785504E-4</v>
      </c>
      <c r="Q2" s="12">
        <f>Input!Q2</f>
        <v>-3.4223134839163121E-4</v>
      </c>
      <c r="R2" s="12">
        <f>Input!R2</f>
        <v>-5.1813471502594488E-4</v>
      </c>
      <c r="S2" s="12">
        <f>Input!S2</f>
        <v>-4.2607584149973875E-4</v>
      </c>
      <c r="T2" s="12">
        <f>Input!T2</f>
        <v>-5.2116515379117487E-4</v>
      </c>
      <c r="U2" s="12">
        <f>Input!U2</f>
        <v>-1.6778523489931671E-3</v>
      </c>
      <c r="V2" s="12">
        <f>Input!V2</f>
        <v>0</v>
      </c>
      <c r="W2" s="12">
        <f>Input!W2</f>
        <v>1.171919993809678E-2</v>
      </c>
      <c r="X2" s="12">
        <f>Input!Y2</f>
        <v>3.1665353793509884E-3</v>
      </c>
      <c r="Y2" s="12">
        <f>Input!AA2</f>
        <v>1.0720303275613215E-2</v>
      </c>
      <c r="Z2" s="12">
        <f>Input!AC2</f>
        <v>2.8994497576664215E-5</v>
      </c>
      <c r="AA2" s="12">
        <f>Input!AE2</f>
        <v>5.4441998472013657E-3</v>
      </c>
      <c r="AB2" s="13">
        <f>Input!AG2</f>
        <v>4.3319132032393062E-3</v>
      </c>
    </row>
    <row r="3" spans="1:28" x14ac:dyDescent="0.25">
      <c r="A3" s="11" t="str">
        <f>Input!A3</f>
        <v>Load Factor</v>
      </c>
      <c r="B3" s="12">
        <f>Input!B3-Input!B2</f>
        <v>2.7417127200133531E-3</v>
      </c>
      <c r="C3" s="12">
        <f>Input!C3-Input!C2</f>
        <v>8.0910644680463346E-3</v>
      </c>
      <c r="D3" s="12">
        <f>Input!D3-Input!D2</f>
        <v>-9.4664371772803738E-3</v>
      </c>
      <c r="E3" s="12">
        <f>Input!E3-Input!E2</f>
        <v>1.8406969007969787E-2</v>
      </c>
      <c r="F3" s="12">
        <f>Input!F3-Input!F2</f>
        <v>8.3455674728595498E-4</v>
      </c>
      <c r="G3" s="12">
        <f>Input!G3-Input!G2</f>
        <v>-1.221498371335499E-2</v>
      </c>
      <c r="H3" s="12">
        <f>Input!H3-Input!H2</f>
        <v>1.2126560545351162E-2</v>
      </c>
      <c r="I3" s="12">
        <f>Input!I3-Input!I2</f>
        <v>1.0732558022165609E-2</v>
      </c>
      <c r="J3" s="12">
        <f>Input!J3-Input!J2</f>
        <v>4.5939809774744156E-2</v>
      </c>
      <c r="K3" s="12">
        <f>Input!K3-Input!K2</f>
        <v>2.7597144245839521E-3</v>
      </c>
      <c r="L3" s="12">
        <f>Input!L3-Input!L2</f>
        <v>1.3674484582373858E-2</v>
      </c>
      <c r="M3" s="12">
        <f>Input!M3-Input!M2</f>
        <v>6.7969140729317386E-5</v>
      </c>
      <c r="N3" s="12">
        <f>Input!N3-Input!N2</f>
        <v>-8.7893855533969379E-3</v>
      </c>
      <c r="O3" s="12">
        <f>Input!O3-Input!O2</f>
        <v>-9.5827263912338975E-3</v>
      </c>
      <c r="P3" s="12">
        <f>Input!P3-Input!P2</f>
        <v>-1.5909090909090848E-2</v>
      </c>
      <c r="Q3" s="12">
        <f>Input!Q3-Input!Q2</f>
        <v>-1.6427104722792317E-2</v>
      </c>
      <c r="R3" s="12">
        <f>Input!R3-Input!R2</f>
        <v>-1.7875647668393599E-2</v>
      </c>
      <c r="S3" s="12">
        <f>Input!S3-Input!S2</f>
        <v>-1.4912654452492595E-2</v>
      </c>
      <c r="T3" s="12">
        <f>Input!T3-Input!T2</f>
        <v>-1.6435291193956005E-2</v>
      </c>
      <c r="U3" s="12">
        <f>Input!U3-Input!U2</f>
        <v>-6.7114093959732375E-3</v>
      </c>
      <c r="V3" s="12">
        <f>Input!V3-Input!V2</f>
        <v>0</v>
      </c>
      <c r="W3" s="12">
        <f>Input!W3-Input!W2</f>
        <v>-6.6331381050098144E-3</v>
      </c>
      <c r="X3" s="12">
        <f>Input!Y3-Input!Y2</f>
        <v>-7.1338686053176708E-3</v>
      </c>
      <c r="Y3" s="12">
        <f>Input!AA3-Input!AA2</f>
        <v>-8.073180906892588E-3</v>
      </c>
      <c r="Z3" s="12">
        <f>Input!AC3-Input!AC2</f>
        <v>-7.2048744694382548E-3</v>
      </c>
      <c r="AA3" s="12">
        <f>Input!AE3-Input!AE2</f>
        <v>-7.4184603621030853E-3</v>
      </c>
      <c r="AB3" s="13">
        <f>Input!AG3-Input!AG2</f>
        <v>-8.2254798984473087E-3</v>
      </c>
    </row>
    <row r="4" spans="1:28" x14ac:dyDescent="0.25">
      <c r="A4" s="11" t="str">
        <f>Input!A4</f>
        <v>Coincidence Factor</v>
      </c>
      <c r="B4" s="12">
        <f>Input!B4-Input!B3</f>
        <v>-4.5224430036470274E-2</v>
      </c>
      <c r="C4" s="12">
        <f>Input!C4-Input!C3</f>
        <v>-4.5078875707387223E-2</v>
      </c>
      <c r="D4" s="12">
        <f>Input!D4-Input!D3</f>
        <v>1.1187607573149592E-2</v>
      </c>
      <c r="E4" s="12">
        <f>Input!E4-Input!E3</f>
        <v>0.10011147870201934</v>
      </c>
      <c r="F4" s="12">
        <f>Input!F4-Input!F3</f>
        <v>6.6066621365736836E-2</v>
      </c>
      <c r="G4" s="12">
        <f>Input!G4-Input!G3</f>
        <v>1.1400651465797992E-2</v>
      </c>
      <c r="H4" s="12">
        <f>Input!H4-Input!H3</f>
        <v>7.4910797067679301E-4</v>
      </c>
      <c r="I4" s="12">
        <f>Input!I4-Input!I3</f>
        <v>2.8061347874736575E-3</v>
      </c>
      <c r="J4" s="12">
        <f>Input!J4-Input!J3</f>
        <v>-5.8537945843395792E-3</v>
      </c>
      <c r="K4" s="12">
        <f>Input!K4-Input!K3</f>
        <v>-3.9719619819957475E-2</v>
      </c>
      <c r="L4" s="12">
        <f>Input!L4-Input!L3</f>
        <v>9.2861062397450914E-2</v>
      </c>
      <c r="M4" s="12">
        <f>Input!M4-Input!M3</f>
        <v>3.0637531429265355E-2</v>
      </c>
      <c r="N4" s="12">
        <f>Input!N4-Input!N3</f>
        <v>2.591041618308406E-2</v>
      </c>
      <c r="O4" s="12">
        <f>Input!O4-Input!O3</f>
        <v>1.9989441456140521E-2</v>
      </c>
      <c r="P4" s="12">
        <f>Input!P4-Input!P3</f>
        <v>-8.4469696969696875E-2</v>
      </c>
      <c r="Q4" s="12">
        <f>Input!Q4-Input!Q3</f>
        <v>-0.10266940451745402</v>
      </c>
      <c r="R4" s="12">
        <f>Input!R4-Input!R3</f>
        <v>-0.14326424870466326</v>
      </c>
      <c r="S4" s="12">
        <f>Input!S4-Input!S3</f>
        <v>-6.1354921175969336E-2</v>
      </c>
      <c r="T4" s="12">
        <f>Input!T4-Input!T3</f>
        <v>-0.10197694917223962</v>
      </c>
      <c r="U4" s="12">
        <f>Input!U4-Input!U3</f>
        <v>1.0067114093959951E-2</v>
      </c>
      <c r="V4" s="12">
        <f>Input!V4-Input!V3</f>
        <v>0</v>
      </c>
      <c r="W4" s="12">
        <f>Input!W4-Input!W3</f>
        <v>1.0178382105623388E-2</v>
      </c>
      <c r="X4" s="12">
        <f>Input!Y4-Input!Y3</f>
        <v>9.0608984532796789E-3</v>
      </c>
      <c r="Y4" s="12">
        <f>Input!AA4-Input!AA3</f>
        <v>9.9528515222929125E-3</v>
      </c>
      <c r="Z4" s="12">
        <f>Input!AC4-Input!AC3</f>
        <v>8.8940830336063335E-3</v>
      </c>
      <c r="AA4" s="12">
        <f>Input!AE4-Input!AE3</f>
        <v>7.1519155815886314E-3</v>
      </c>
      <c r="AB4" s="13">
        <f>Input!AG4-Input!AG3</f>
        <v>8.1504478231708474E-3</v>
      </c>
    </row>
    <row r="5" spans="1:28" x14ac:dyDescent="0.25">
      <c r="A5" s="11" t="str">
        <f>Input!A5</f>
        <v>New Forecast</v>
      </c>
      <c r="B5" s="12">
        <f>Input!B5-Input!B4</f>
        <v>1.929477805420951E-3</v>
      </c>
      <c r="C5" s="12">
        <f>Input!C5-Input!C4</f>
        <v>7.956706451307527E-4</v>
      </c>
      <c r="D5" s="12">
        <f>Input!D5-Input!D4</f>
        <v>6.8846815834766257E-3</v>
      </c>
      <c r="E5" s="12">
        <f>Input!E5-Input!E4</f>
        <v>5.6337421618119637E-3</v>
      </c>
      <c r="F5" s="12">
        <f>Input!F5-Input!F4</f>
        <v>3.4812819220777086E-3</v>
      </c>
      <c r="G5" s="12">
        <f>Input!G5-Input!G4</f>
        <v>6.5146579804561452E-3</v>
      </c>
      <c r="H5" s="12">
        <f>Input!H5-Input!H4</f>
        <v>4.3731827599267623E-2</v>
      </c>
      <c r="I5" s="12">
        <f>Input!I5-Input!I4</f>
        <v>-1.3092643009423179E-2</v>
      </c>
      <c r="J5" s="12">
        <f>Input!J5-Input!J4</f>
        <v>5.6070124626607987E-2</v>
      </c>
      <c r="K5" s="12">
        <f>Input!K5-Input!K4</f>
        <v>8.7127431286823653E-4</v>
      </c>
      <c r="L5" s="12">
        <f>Input!L5-Input!L4</f>
        <v>4.3608203007367979E-3</v>
      </c>
      <c r="M5" s="12">
        <f>Input!M5-Input!M4</f>
        <v>5.4601023448771352E-3</v>
      </c>
      <c r="N5" s="12">
        <f>Input!N5-Input!N4</f>
        <v>6.5718984084397782E-3</v>
      </c>
      <c r="O5" s="12">
        <f>Input!O5-Input!O4</f>
        <v>4.1788256586050183E-3</v>
      </c>
      <c r="P5" s="12">
        <f>Input!P5-Input!P4</f>
        <v>8.3333333333331372E-3</v>
      </c>
      <c r="Q5" s="12">
        <f>Input!Q5-Input!Q4</f>
        <v>8.8980150581794148E-3</v>
      </c>
      <c r="R5" s="12">
        <f>Input!R5-Input!R4</f>
        <v>9.5854922279793309E-3</v>
      </c>
      <c r="S5" s="12">
        <f>Input!S5-Input!S4</f>
        <v>7.6693651469962598E-3</v>
      </c>
      <c r="T5" s="12">
        <f>Input!T5-Input!T4</f>
        <v>9.7214005793115482E-3</v>
      </c>
      <c r="U5" s="12">
        <f>Input!U5-Input!U4</f>
        <v>1.6778523489930747E-3</v>
      </c>
      <c r="V5" s="12">
        <f>Input!V5-Input!V4</f>
        <v>3.9761431411530742E-3</v>
      </c>
      <c r="W5" s="12">
        <f>Input!W5-Input!W4</f>
        <v>-4.1484613384946099E-4</v>
      </c>
      <c r="X5" s="12">
        <f>Input!Y5-Input!Y4</f>
        <v>2.8203851482215443E-3</v>
      </c>
      <c r="Y5" s="12">
        <f>Input!AA5-Input!AA4</f>
        <v>1.9833797909497557E-3</v>
      </c>
      <c r="Z5" s="12">
        <f>Input!AC5-Input!AC4</f>
        <v>2.330030387827255E-3</v>
      </c>
      <c r="AA5" s="12">
        <f>Input!AE5-Input!AE4</f>
        <v>-1.6581992708734569E-3</v>
      </c>
      <c r="AB5" s="13">
        <f>Input!AG5-Input!AG4</f>
        <v>3.3695116183436328E-3</v>
      </c>
    </row>
    <row r="6" spans="1:28" x14ac:dyDescent="0.25">
      <c r="A6" s="11" t="str">
        <f>Input!A6</f>
        <v>Average Split By Timeband</v>
      </c>
      <c r="B6" s="12">
        <f>Input!B6-Input!B5</f>
        <v>1.5152363571129673E-3</v>
      </c>
      <c r="C6" s="12">
        <f>Input!C6-Input!C5</f>
        <v>-7.3856327562182161E-4</v>
      </c>
      <c r="D6" s="12">
        <f>Input!D6-Input!D5</f>
        <v>0</v>
      </c>
      <c r="E6" s="12">
        <f>Input!E6-Input!E5</f>
        <v>-3.6950087774755142E-3</v>
      </c>
      <c r="F6" s="12">
        <f>Input!F6-Input!F5</f>
        <v>-6.6355860609350059E-3</v>
      </c>
      <c r="G6" s="12">
        <f>Input!G6-Input!G5</f>
        <v>-1.6286644951140697E-3</v>
      </c>
      <c r="H6" s="12">
        <f>Input!H6-Input!H5</f>
        <v>-3.3031441774716286E-3</v>
      </c>
      <c r="I6" s="12">
        <f>Input!I6-Input!I5</f>
        <v>0</v>
      </c>
      <c r="J6" s="12">
        <f>Input!J6-Input!J5</f>
        <v>-8.5920305859241153E-4</v>
      </c>
      <c r="K6" s="12">
        <f>Input!K6-Input!K5</f>
        <v>2.2114173329867003E-2</v>
      </c>
      <c r="L6" s="12">
        <f>Input!L6-Input!L5</f>
        <v>2.0821099814601382E-2</v>
      </c>
      <c r="M6" s="12">
        <f>Input!M6-Input!M5</f>
        <v>-8.0517598603752072E-4</v>
      </c>
      <c r="N6" s="12">
        <f>Input!N6-Input!N5</f>
        <v>-1.7507044965586784E-3</v>
      </c>
      <c r="O6" s="12">
        <f>Input!O6-Input!O5</f>
        <v>-5.8914043177418773E-4</v>
      </c>
      <c r="P6" s="12">
        <f>Input!P6-Input!P5</f>
        <v>-1.1363636363636714E-3</v>
      </c>
      <c r="Q6" s="12">
        <f>Input!Q6-Input!Q5</f>
        <v>-6.8446269678322513E-4</v>
      </c>
      <c r="R6" s="12">
        <f>Input!R6-Input!R5</f>
        <v>-7.7720207253900719E-4</v>
      </c>
      <c r="S6" s="12">
        <f>Input!S6-Input!S5</f>
        <v>-8.5215168299955513E-4</v>
      </c>
      <c r="T6" s="12">
        <f>Input!T6-Input!T5</f>
        <v>-1.4699500514277902E-3</v>
      </c>
      <c r="U6" s="12">
        <f>Input!U6-Input!U5</f>
        <v>-1.6778523489931862E-3</v>
      </c>
      <c r="V6" s="12">
        <f>Input!V6-Input!V5</f>
        <v>-1.9880715705764434E-3</v>
      </c>
      <c r="W6" s="12">
        <f>Input!W6-Input!W5</f>
        <v>-1.5634444802379768E-3</v>
      </c>
      <c r="X6" s="12">
        <f>Input!Y6-Input!Y5</f>
        <v>-1.118279198274748E-3</v>
      </c>
      <c r="Y6" s="12">
        <f>Input!AA6-Input!AA5</f>
        <v>-2.0639233185220304E-3</v>
      </c>
      <c r="Z6" s="12">
        <f>Input!AC6-Input!AC5</f>
        <v>-7.1031804866850167E-4</v>
      </c>
      <c r="AA6" s="12">
        <f>Input!AE6-Input!AE5</f>
        <v>6.5546287290601992E-5</v>
      </c>
      <c r="AB6" s="13">
        <f>Input!AG6-Input!AG5</f>
        <v>-6.9818256257050178E-4</v>
      </c>
    </row>
    <row r="7" spans="1:28" x14ac:dyDescent="0.25">
      <c r="A7" s="11" t="str">
        <f>Input!A7</f>
        <v>Service Models</v>
      </c>
      <c r="B7" s="12">
        <f>Input!B7-Input!B6</f>
        <v>2.1398775547347704E-3</v>
      </c>
      <c r="C7" s="12">
        <f>Input!C7-Input!C6</f>
        <v>1.6087000901366597E-3</v>
      </c>
      <c r="D7" s="12">
        <f>Input!D7-Input!D6</f>
        <v>-8.6058519793444452E-4</v>
      </c>
      <c r="E7" s="12">
        <f>Input!E7-Input!E6</f>
        <v>-5.7641140636426058E-4</v>
      </c>
      <c r="F7" s="12">
        <f>Input!F7-Input!F6</f>
        <v>-9.990530110964152E-4</v>
      </c>
      <c r="G7" s="12">
        <f>Input!G7-Input!G6</f>
        <v>0</v>
      </c>
      <c r="H7" s="12">
        <f>Input!H7-Input!H6</f>
        <v>-1.7240303844487381E-3</v>
      </c>
      <c r="I7" s="12">
        <f>Input!I7-Input!I6</f>
        <v>0</v>
      </c>
      <c r="J7" s="12">
        <f>Input!J7-Input!J6</f>
        <v>-9.9882542169955901E-3</v>
      </c>
      <c r="K7" s="12">
        <f>Input!K7-Input!K6</f>
        <v>2.1919031283318593E-3</v>
      </c>
      <c r="L7" s="12">
        <f>Input!L7-Input!L6</f>
        <v>-1.4660294350055392E-3</v>
      </c>
      <c r="M7" s="12">
        <f>Input!M7-Input!M6</f>
        <v>-1.7267259003429791E-3</v>
      </c>
      <c r="N7" s="12">
        <f>Input!N7-Input!N6</f>
        <v>-1.7718760622780286E-3</v>
      </c>
      <c r="O7" s="12">
        <f>Input!O7-Input!O6</f>
        <v>-2.4435613939121133E-3</v>
      </c>
      <c r="P7" s="12">
        <f>Input!P7-Input!P6</f>
        <v>4.5454545454545608E-3</v>
      </c>
      <c r="Q7" s="12">
        <f>Input!Q7-Input!Q6</f>
        <v>3.4223134839152514E-3</v>
      </c>
      <c r="R7" s="12">
        <f>Input!R7-Input!R6</f>
        <v>2.0725388601036676E-3</v>
      </c>
      <c r="S7" s="12">
        <f>Input!S7-Input!S6</f>
        <v>5.1129100979973308E-3</v>
      </c>
      <c r="T7" s="12">
        <f>Input!T7-Input!T6</f>
        <v>3.8218013892493685E-3</v>
      </c>
      <c r="U7" s="12">
        <f>Input!U7-Input!U6</f>
        <v>-3.3557046979866209E-3</v>
      </c>
      <c r="V7" s="12">
        <f>Input!V7-Input!V6</f>
        <v>-1.9880715705766308E-3</v>
      </c>
      <c r="W7" s="12">
        <f>Input!W7-Input!W6</f>
        <v>-3.5176459219555742E-3</v>
      </c>
      <c r="X7" s="12">
        <f>Input!Y7-Input!Y6</f>
        <v>-2.973086380587579E-3</v>
      </c>
      <c r="Y7" s="12">
        <f>Input!AA7-Input!AA6</f>
        <v>-1.880493370365598E-3</v>
      </c>
      <c r="Z7" s="12">
        <f>Input!AC7-Input!AC6</f>
        <v>-3.7627443099096333E-3</v>
      </c>
      <c r="AA7" s="12">
        <f>Input!AE7-Input!AE6</f>
        <v>-1.7090710119770206E-2</v>
      </c>
      <c r="AB7" s="13">
        <f>Input!AG7-Input!AG6</f>
        <v>-7.800180370401707E-3</v>
      </c>
    </row>
    <row r="8" spans="1:28" x14ac:dyDescent="0.25">
      <c r="A8" s="11" t="str">
        <f>Input!A8</f>
        <v>Diversity</v>
      </c>
      <c r="B8" s="12">
        <f>Input!B8-Input!B7</f>
        <v>0</v>
      </c>
      <c r="C8" s="12">
        <f>Input!C8-Input!C7</f>
        <v>0</v>
      </c>
      <c r="D8" s="12">
        <f>Input!D8-Input!D7</f>
        <v>0</v>
      </c>
      <c r="E8" s="12">
        <f>Input!E8-Input!E7</f>
        <v>0</v>
      </c>
      <c r="F8" s="12">
        <f>Input!F8-Input!F7</f>
        <v>0</v>
      </c>
      <c r="G8" s="12">
        <f>Input!G8-Input!G7</f>
        <v>0</v>
      </c>
      <c r="H8" s="12">
        <f>Input!H8-Input!H7</f>
        <v>0</v>
      </c>
      <c r="I8" s="12">
        <f>Input!I8-Input!I7</f>
        <v>0</v>
      </c>
      <c r="J8" s="12">
        <f>Input!J8-Input!J7</f>
        <v>0</v>
      </c>
      <c r="K8" s="12">
        <f>Input!K8-Input!K7</f>
        <v>0</v>
      </c>
      <c r="L8" s="12">
        <f>Input!L8-Input!L7</f>
        <v>0</v>
      </c>
      <c r="M8" s="12">
        <f>Input!M8-Input!M7</f>
        <v>0</v>
      </c>
      <c r="N8" s="12">
        <f>Input!N8-Input!N7</f>
        <v>0</v>
      </c>
      <c r="O8" s="12">
        <f>Input!O8-Input!O7</f>
        <v>0</v>
      </c>
      <c r="P8" s="12">
        <f>Input!P8-Input!P7</f>
        <v>0</v>
      </c>
      <c r="Q8" s="12">
        <f>Input!Q8-Input!Q7</f>
        <v>0</v>
      </c>
      <c r="R8" s="12">
        <f>Input!R8-Input!R7</f>
        <v>0</v>
      </c>
      <c r="S8" s="12">
        <f>Input!S8-Input!S7</f>
        <v>0</v>
      </c>
      <c r="T8" s="12">
        <f>Input!T8-Input!T7</f>
        <v>0</v>
      </c>
      <c r="U8" s="12">
        <f>Input!U8-Input!U7</f>
        <v>0</v>
      </c>
      <c r="V8" s="12">
        <f>Input!V8-Input!V7</f>
        <v>0</v>
      </c>
      <c r="W8" s="12">
        <f>Input!W8-Input!W7</f>
        <v>0</v>
      </c>
      <c r="X8" s="12">
        <f>Input!Y8-Input!Y7</f>
        <v>0</v>
      </c>
      <c r="Y8" s="12">
        <f>Input!AA8-Input!AA7</f>
        <v>0</v>
      </c>
      <c r="Z8" s="12">
        <f>Input!AC8-Input!AC7</f>
        <v>0</v>
      </c>
      <c r="AA8" s="12">
        <f>Input!AE8-Input!AE7</f>
        <v>0</v>
      </c>
      <c r="AB8" s="13">
        <f>Input!AG8-Input!AG7</f>
        <v>0</v>
      </c>
    </row>
    <row r="9" spans="1:28" x14ac:dyDescent="0.25">
      <c r="A9" s="11" t="str">
        <f>Input!A9</f>
        <v>Proportion going through 132/HV</v>
      </c>
      <c r="B9" s="12">
        <f>Input!B9-Input!B8</f>
        <v>0</v>
      </c>
      <c r="C9" s="12">
        <f>Input!C9-Input!C8</f>
        <v>0</v>
      </c>
      <c r="D9" s="12">
        <f>Input!D9-Input!D8</f>
        <v>0</v>
      </c>
      <c r="E9" s="12">
        <f>Input!E9-Input!E8</f>
        <v>0</v>
      </c>
      <c r="F9" s="12">
        <f>Input!F9-Input!F8</f>
        <v>0</v>
      </c>
      <c r="G9" s="12">
        <f>Input!G9-Input!G8</f>
        <v>0</v>
      </c>
      <c r="H9" s="12">
        <f>Input!H9-Input!H8</f>
        <v>0</v>
      </c>
      <c r="I9" s="12">
        <f>Input!I9-Input!I8</f>
        <v>0</v>
      </c>
      <c r="J9" s="12">
        <f>Input!J9-Input!J8</f>
        <v>0</v>
      </c>
      <c r="K9" s="12">
        <f>Input!K9-Input!K8</f>
        <v>0</v>
      </c>
      <c r="L9" s="12">
        <f>Input!L9-Input!L8</f>
        <v>0</v>
      </c>
      <c r="M9" s="12">
        <f>Input!M9-Input!M8</f>
        <v>0</v>
      </c>
      <c r="N9" s="12">
        <f>Input!N9-Input!N8</f>
        <v>0</v>
      </c>
      <c r="O9" s="12">
        <f>Input!O9-Input!O8</f>
        <v>0</v>
      </c>
      <c r="P9" s="12">
        <f>Input!P9-Input!P8</f>
        <v>0</v>
      </c>
      <c r="Q9" s="12">
        <f>Input!Q9-Input!Q8</f>
        <v>0</v>
      </c>
      <c r="R9" s="12">
        <f>Input!R9-Input!R8</f>
        <v>0</v>
      </c>
      <c r="S9" s="12">
        <f>Input!S9-Input!S8</f>
        <v>0</v>
      </c>
      <c r="T9" s="12">
        <f>Input!T9-Input!T8</f>
        <v>0</v>
      </c>
      <c r="U9" s="12">
        <f>Input!U9-Input!U8</f>
        <v>0</v>
      </c>
      <c r="V9" s="12">
        <f>Input!V9-Input!V8</f>
        <v>0</v>
      </c>
      <c r="W9" s="12">
        <f>Input!W9-Input!W8</f>
        <v>0</v>
      </c>
      <c r="X9" s="12">
        <f>Input!Y9-Input!Y8</f>
        <v>0</v>
      </c>
      <c r="Y9" s="12">
        <f>Input!AA9-Input!AA8</f>
        <v>0</v>
      </c>
      <c r="Z9" s="12">
        <f>Input!AC9-Input!AC8</f>
        <v>0</v>
      </c>
      <c r="AA9" s="12">
        <f>Input!AE9-Input!AE8</f>
        <v>0</v>
      </c>
      <c r="AB9" s="13">
        <f>Input!AG9-Input!AG8</f>
        <v>0</v>
      </c>
    </row>
    <row r="10" spans="1:28" x14ac:dyDescent="0.25">
      <c r="A10" s="11" t="str">
        <f>Input!A10</f>
        <v>Loss Adjustment Factors</v>
      </c>
      <c r="B10" s="12">
        <f>Input!B10-Input!B9</f>
        <v>0</v>
      </c>
      <c r="C10" s="12">
        <f>Input!C10-Input!C9</f>
        <v>0</v>
      </c>
      <c r="D10" s="12">
        <f>Input!D10-Input!D9</f>
        <v>0</v>
      </c>
      <c r="E10" s="12">
        <f>Input!E10-Input!E9</f>
        <v>0</v>
      </c>
      <c r="F10" s="12">
        <f>Input!F10-Input!F9</f>
        <v>0</v>
      </c>
      <c r="G10" s="12">
        <f>Input!G10-Input!G9</f>
        <v>0</v>
      </c>
      <c r="H10" s="12">
        <f>Input!H10-Input!H9</f>
        <v>0</v>
      </c>
      <c r="I10" s="12">
        <f>Input!I10-Input!I9</f>
        <v>0</v>
      </c>
      <c r="J10" s="12">
        <f>Input!J10-Input!J9</f>
        <v>0</v>
      </c>
      <c r="K10" s="12">
        <f>Input!K10-Input!K9</f>
        <v>0</v>
      </c>
      <c r="L10" s="12">
        <f>Input!L10-Input!L9</f>
        <v>0</v>
      </c>
      <c r="M10" s="12">
        <f>Input!M10-Input!M9</f>
        <v>0</v>
      </c>
      <c r="N10" s="12">
        <f>Input!N10-Input!N9</f>
        <v>0</v>
      </c>
      <c r="O10" s="12">
        <f>Input!O10-Input!O9</f>
        <v>0</v>
      </c>
      <c r="P10" s="12">
        <f>Input!P10-Input!P9</f>
        <v>0</v>
      </c>
      <c r="Q10" s="12">
        <f>Input!Q10-Input!Q9</f>
        <v>0</v>
      </c>
      <c r="R10" s="12">
        <f>Input!R10-Input!R9</f>
        <v>0</v>
      </c>
      <c r="S10" s="12">
        <f>Input!S10-Input!S9</f>
        <v>0</v>
      </c>
      <c r="T10" s="12">
        <f>Input!T10-Input!T9</f>
        <v>0</v>
      </c>
      <c r="U10" s="12">
        <f>Input!U10-Input!U9</f>
        <v>0</v>
      </c>
      <c r="V10" s="12">
        <f>Input!V10-Input!V9</f>
        <v>0</v>
      </c>
      <c r="W10" s="12">
        <f>Input!W10-Input!W9</f>
        <v>0</v>
      </c>
      <c r="X10" s="12">
        <f>Input!Y10-Input!Y9</f>
        <v>0</v>
      </c>
      <c r="Y10" s="12">
        <f>Input!AA10-Input!AA9</f>
        <v>0</v>
      </c>
      <c r="Z10" s="12">
        <f>Input!AC10-Input!AC9</f>
        <v>0</v>
      </c>
      <c r="AA10" s="12">
        <f>Input!AE10-Input!AE9</f>
        <v>0</v>
      </c>
      <c r="AB10" s="13">
        <f>Input!AG10-Input!AG9</f>
        <v>0</v>
      </c>
    </row>
    <row r="11" spans="1:28" x14ac:dyDescent="0.25">
      <c r="A11" s="11" t="str">
        <f>Input!A11</f>
        <v>Average kVAr by kVA</v>
      </c>
      <c r="B11" s="12">
        <f>Input!B11-Input!B10</f>
        <v>0</v>
      </c>
      <c r="C11" s="12">
        <f>Input!C11-Input!C10</f>
        <v>0</v>
      </c>
      <c r="D11" s="12">
        <f>Input!D11-Input!D10</f>
        <v>0</v>
      </c>
      <c r="E11" s="12">
        <f>Input!E11-Input!E10</f>
        <v>0</v>
      </c>
      <c r="F11" s="12">
        <f>Input!F11-Input!F10</f>
        <v>0</v>
      </c>
      <c r="G11" s="12">
        <f>Input!G11-Input!G10</f>
        <v>0</v>
      </c>
      <c r="H11" s="12">
        <f>Input!H11-Input!H10</f>
        <v>0</v>
      </c>
      <c r="I11" s="12">
        <f>Input!I11-Input!I10</f>
        <v>0</v>
      </c>
      <c r="J11" s="12">
        <f>Input!J11-Input!J10</f>
        <v>0</v>
      </c>
      <c r="K11" s="12">
        <f>Input!K11-Input!K10</f>
        <v>0</v>
      </c>
      <c r="L11" s="12">
        <f>Input!L11-Input!L10</f>
        <v>0</v>
      </c>
      <c r="M11" s="12">
        <f>Input!M11-Input!M10</f>
        <v>1.5775313622327924E-4</v>
      </c>
      <c r="N11" s="12">
        <f>Input!N11-Input!N10</f>
        <v>-1.2462360296656289E-4</v>
      </c>
      <c r="O11" s="12">
        <f>Input!O11-Input!O10</f>
        <v>-1.5157966145664184E-4</v>
      </c>
      <c r="P11" s="12">
        <f>Input!P11-Input!P10</f>
        <v>0</v>
      </c>
      <c r="Q11" s="12">
        <f>Input!Q11-Input!Q10</f>
        <v>0</v>
      </c>
      <c r="R11" s="12">
        <f>Input!R11-Input!R10</f>
        <v>0</v>
      </c>
      <c r="S11" s="12">
        <f>Input!S11-Input!S10</f>
        <v>0</v>
      </c>
      <c r="T11" s="12">
        <f>Input!T11-Input!T10</f>
        <v>-2.7688801741392044E-4</v>
      </c>
      <c r="U11" s="12">
        <f>Input!U11-Input!U10</f>
        <v>0</v>
      </c>
      <c r="V11" s="12">
        <f>Input!V11-Input!V10</f>
        <v>0</v>
      </c>
      <c r="W11" s="12">
        <f>Input!W11-Input!W10</f>
        <v>-7.8151392295895857E-4</v>
      </c>
      <c r="X11" s="12">
        <f>Input!Y11-Input!Y10</f>
        <v>-3.0936916393627546E-4</v>
      </c>
      <c r="Y11" s="12">
        <f>Input!AA11-Input!AA10</f>
        <v>-7.3371979262590141E-4</v>
      </c>
      <c r="Z11" s="12">
        <f>Input!AC11-Input!AC10</f>
        <v>-1.9688906183497237E-5</v>
      </c>
      <c r="AA11" s="12">
        <f>Input!AE11-Input!AE10</f>
        <v>-1.4724845083117361E-4</v>
      </c>
      <c r="AB11" s="13">
        <f>Input!AG11-Input!AG10</f>
        <v>-2.707500918498366E-4</v>
      </c>
    </row>
    <row r="12" spans="1:28" x14ac:dyDescent="0.25">
      <c r="A12" s="11" t="str">
        <f>Input!A12</f>
        <v>Customer Contributions</v>
      </c>
      <c r="B12" s="12">
        <f>Input!B12-Input!B11</f>
        <v>0</v>
      </c>
      <c r="C12" s="12">
        <f>Input!C12-Input!C11</f>
        <v>0</v>
      </c>
      <c r="D12" s="12">
        <f>Input!D12-Input!D11</f>
        <v>0</v>
      </c>
      <c r="E12" s="12">
        <f>Input!E12-Input!E11</f>
        <v>0</v>
      </c>
      <c r="F12" s="12">
        <f>Input!F12-Input!F11</f>
        <v>0</v>
      </c>
      <c r="G12" s="12">
        <f>Input!G12-Input!G11</f>
        <v>0</v>
      </c>
      <c r="H12" s="12">
        <f>Input!H12-Input!H11</f>
        <v>0</v>
      </c>
      <c r="I12" s="12">
        <f>Input!I12-Input!I11</f>
        <v>0</v>
      </c>
      <c r="J12" s="12">
        <f>Input!J12-Input!J11</f>
        <v>0</v>
      </c>
      <c r="K12" s="12">
        <f>Input!K12-Input!K11</f>
        <v>0</v>
      </c>
      <c r="L12" s="12">
        <f>Input!L12-Input!L11</f>
        <v>0</v>
      </c>
      <c r="M12" s="12">
        <f>Input!M12-Input!M11</f>
        <v>0</v>
      </c>
      <c r="N12" s="12">
        <f>Input!N12-Input!N11</f>
        <v>0</v>
      </c>
      <c r="O12" s="12">
        <f>Input!O12-Input!O11</f>
        <v>0</v>
      </c>
      <c r="P12" s="12">
        <f>Input!P12-Input!P11</f>
        <v>0</v>
      </c>
      <c r="Q12" s="12">
        <f>Input!Q12-Input!Q11</f>
        <v>0</v>
      </c>
      <c r="R12" s="12">
        <f>Input!R12-Input!R11</f>
        <v>0</v>
      </c>
      <c r="S12" s="12">
        <f>Input!S12-Input!S11</f>
        <v>0</v>
      </c>
      <c r="T12" s="12">
        <f>Input!T12-Input!T11</f>
        <v>0</v>
      </c>
      <c r="U12" s="12">
        <f>Input!U12-Input!U11</f>
        <v>0</v>
      </c>
      <c r="V12" s="12">
        <f>Input!V12-Input!V11</f>
        <v>0</v>
      </c>
      <c r="W12" s="12">
        <f>Input!W12-Input!W11</f>
        <v>0</v>
      </c>
      <c r="X12" s="12">
        <f>Input!Y12-Input!Y11</f>
        <v>0</v>
      </c>
      <c r="Y12" s="12">
        <f>Input!AA12-Input!AA11</f>
        <v>0</v>
      </c>
      <c r="Z12" s="12">
        <f>Input!AC12-Input!AC11</f>
        <v>0</v>
      </c>
      <c r="AA12" s="12">
        <f>Input!AE12-Input!AE11</f>
        <v>0</v>
      </c>
      <c r="AB12" s="13">
        <f>Input!AG12-Input!AG11</f>
        <v>0</v>
      </c>
    </row>
    <row r="13" spans="1:28" x14ac:dyDescent="0.25">
      <c r="A13" s="11" t="str">
        <f>Input!A13</f>
        <v>500 mW Model</v>
      </c>
      <c r="B13" s="12">
        <f>Input!B13-Input!B12</f>
        <v>8.6687689337575091E-4</v>
      </c>
      <c r="C13" s="12">
        <f>Input!C13-Input!C12</f>
        <v>-3.321288511042228E-4</v>
      </c>
      <c r="D13" s="12">
        <f>Input!D13-Input!D12</f>
        <v>-6.0240963855422783E-3</v>
      </c>
      <c r="E13" s="12">
        <f>Input!E13-Input!E12</f>
        <v>-5.7895045082421992E-4</v>
      </c>
      <c r="F13" s="12">
        <f>Input!F13-Input!F12</f>
        <v>-1.1057620155256673E-3</v>
      </c>
      <c r="G13" s="12">
        <f>Input!G13-Input!G12</f>
        <v>-5.7003257328991468E-3</v>
      </c>
      <c r="H13" s="12">
        <f>Input!H13-Input!H12</f>
        <v>4.3519061126871816E-4</v>
      </c>
      <c r="I13" s="12">
        <f>Input!I13-Input!I12</f>
        <v>0</v>
      </c>
      <c r="J13" s="12">
        <f>Input!J13-Input!J12</f>
        <v>-3.6460549665402464E-3</v>
      </c>
      <c r="K13" s="12">
        <f>Input!K13-Input!K12</f>
        <v>5.0385268607384612E-4</v>
      </c>
      <c r="L13" s="12">
        <f>Input!L13-Input!L12</f>
        <v>-7.0409898984807873E-4</v>
      </c>
      <c r="M13" s="12">
        <f>Input!M13-Input!M12</f>
        <v>3.9195868792950492E-3</v>
      </c>
      <c r="N13" s="12">
        <f>Input!N13-Input!N12</f>
        <v>-1.0057501779594975E-3</v>
      </c>
      <c r="O13" s="12">
        <f>Input!O13-Input!O12</f>
        <v>-1.5994212963538409E-3</v>
      </c>
      <c r="P13" s="12">
        <f>Input!P13-Input!P12</f>
        <v>-4.5454545454545608E-3</v>
      </c>
      <c r="Q13" s="12">
        <f>Input!Q13-Input!Q12</f>
        <v>-3.4223134839152514E-3</v>
      </c>
      <c r="R13" s="12">
        <f>Input!R13-Input!R12</f>
        <v>-1.0362694300518338E-3</v>
      </c>
      <c r="S13" s="12">
        <f>Input!S13-Input!S12</f>
        <v>-5.9650617809968859E-3</v>
      </c>
      <c r="T13" s="12">
        <f>Input!T13-Input!T12</f>
        <v>-3.4814840081671544E-3</v>
      </c>
      <c r="U13" s="12">
        <f>Input!U13-Input!U12</f>
        <v>5.0335570469798073E-3</v>
      </c>
      <c r="V13" s="12">
        <f>Input!V13-Input!V12</f>
        <v>3.9761431411530742E-3</v>
      </c>
      <c r="W13" s="12">
        <f>Input!W13-Input!W12</f>
        <v>4.8857119214538117E-3</v>
      </c>
      <c r="X13" s="12">
        <f>Input!Y13-Input!Y12</f>
        <v>5.9697509754671838E-3</v>
      </c>
      <c r="Y13" s="12">
        <f>Input!AA13-Input!AA12</f>
        <v>3.9444166888876284E-3</v>
      </c>
      <c r="Z13" s="12">
        <f>Input!AC13-Input!AC12</f>
        <v>5.8133292267176897E-3</v>
      </c>
      <c r="AA13" s="12">
        <f>Input!AE13-Input!AE12</f>
        <v>1.6591923092046598E-2</v>
      </c>
      <c r="AB13" s="13">
        <f>Input!AG13-Input!AG12</f>
        <v>1.2730223506747025E-2</v>
      </c>
    </row>
    <row r="14" spans="1:28" x14ac:dyDescent="0.25">
      <c r="A14" s="11" t="str">
        <f>Input!A14</f>
        <v>Peaking Probabilities</v>
      </c>
      <c r="B14" s="12">
        <f>Input!B14-Input!B13</f>
        <v>-1.542551035817824E-3</v>
      </c>
      <c r="C14" s="12">
        <f>Input!C14-Input!C13</f>
        <v>-1.0300753514844163E-3</v>
      </c>
      <c r="D14" s="12">
        <f>Input!D14-Input!D13</f>
        <v>6.0240963855422783E-3</v>
      </c>
      <c r="E14" s="12">
        <f>Input!E14-Input!E13</f>
        <v>2.2257559476080158E-3</v>
      </c>
      <c r="F14" s="12">
        <f>Input!F14-Input!F13</f>
        <v>1.105967079310162E-3</v>
      </c>
      <c r="G14" s="12">
        <f>Input!G14-Input!G13</f>
        <v>3.2573289902279408E-3</v>
      </c>
      <c r="H14" s="12">
        <f>Input!H14-Input!H13</f>
        <v>1.7198510928702337E-4</v>
      </c>
      <c r="I14" s="12">
        <f>Input!I14-Input!I13</f>
        <v>0</v>
      </c>
      <c r="J14" s="12">
        <f>Input!J14-Input!J13</f>
        <v>1.4253576280282426E-3</v>
      </c>
      <c r="K14" s="12">
        <f>Input!K14-Input!K13</f>
        <v>-1.1003401448300126E-3</v>
      </c>
      <c r="L14" s="12">
        <f>Input!L14-Input!L13</f>
        <v>9.2264933336305699E-4</v>
      </c>
      <c r="M14" s="12">
        <f>Input!M14-Input!M13</f>
        <v>1.2384700549785549E-4</v>
      </c>
      <c r="N14" s="12">
        <f>Input!N14-Input!N13</f>
        <v>8.5484073941113903E-4</v>
      </c>
      <c r="O14" s="12">
        <f>Input!O14-Input!O13</f>
        <v>1.6915630767742364E-3</v>
      </c>
      <c r="P14" s="12">
        <f>Input!P14-Input!P13</f>
        <v>3.7878787878783959E-4</v>
      </c>
      <c r="Q14" s="12">
        <f>Input!Q14-Input!Q13</f>
        <v>-6.8446269678301697E-3</v>
      </c>
      <c r="R14" s="12">
        <f>Input!R14-Input!R13</f>
        <v>-1.062176165803097E-2</v>
      </c>
      <c r="S14" s="12">
        <f>Input!S14-Input!S13</f>
        <v>9.3736685129952313E-3</v>
      </c>
      <c r="T14" s="12">
        <f>Input!T14-Input!T13</f>
        <v>-5.5955648351496967E-3</v>
      </c>
      <c r="U14" s="12">
        <f>Input!U14-Input!U13</f>
        <v>1.6778523489933105E-3</v>
      </c>
      <c r="V14" s="12">
        <f>Input!V14-Input!V13</f>
        <v>0</v>
      </c>
      <c r="W14" s="12">
        <f>Input!W14-Input!W13</f>
        <v>1.7588229609777177E-3</v>
      </c>
      <c r="X14" s="12">
        <f>Input!Y14-Input!Y13</f>
        <v>2.2537847486891038E-3</v>
      </c>
      <c r="Y14" s="12">
        <f>Input!AA14-Input!AA13</f>
        <v>0</v>
      </c>
      <c r="Z14" s="12">
        <f>Input!AC14-Input!AC13</f>
        <v>6.9295873352110543E-4</v>
      </c>
      <c r="AA14" s="12">
        <f>Input!AE14-Input!AE13</f>
        <v>-4.6818776636068076E-5</v>
      </c>
      <c r="AB14" s="13">
        <f>Input!AG14-Input!AG13</f>
        <v>5.6731652747824164E-4</v>
      </c>
    </row>
    <row r="15" spans="1:28" x14ac:dyDescent="0.25">
      <c r="A15" s="11" t="str">
        <f>Input!A15</f>
        <v>Hours in Timeband and Days In Year</v>
      </c>
      <c r="B15" s="12">
        <f>Input!B15-Input!B14</f>
        <v>1.1588027942141671E-3</v>
      </c>
      <c r="C15" s="12">
        <f>Input!C15-Input!C14</f>
        <v>9.7204886743655627E-4</v>
      </c>
      <c r="D15" s="12">
        <f>Input!D15-Input!D14</f>
        <v>-8.6058519793467785E-4</v>
      </c>
      <c r="E15" s="12">
        <f>Input!E15-Input!E14</f>
        <v>7.415579097869579E-4</v>
      </c>
      <c r="F15" s="12">
        <f>Input!F15-Input!F14</f>
        <v>7.8777837880804336E-4</v>
      </c>
      <c r="G15" s="12">
        <f>Input!G15-Input!G14</f>
        <v>0</v>
      </c>
      <c r="H15" s="12">
        <f>Input!H15-Input!H14</f>
        <v>9.7032769893888593E-4</v>
      </c>
      <c r="I15" s="12">
        <f>Input!I15-Input!I14</f>
        <v>0</v>
      </c>
      <c r="J15" s="12">
        <f>Input!J15-Input!J14</f>
        <v>1.2169078044327042E-3</v>
      </c>
      <c r="K15" s="12">
        <f>Input!K15-Input!K14</f>
        <v>1.01486341447923E-3</v>
      </c>
      <c r="L15" s="12">
        <f>Input!L15-Input!L14</f>
        <v>7.6653624648115315E-4</v>
      </c>
      <c r="M15" s="12">
        <f>Input!M15-Input!M14</f>
        <v>1.0695495744755604E-3</v>
      </c>
      <c r="N15" s="12">
        <f>Input!N15-Input!N14</f>
        <v>8.9481691661066898E-4</v>
      </c>
      <c r="O15" s="12">
        <f>Input!O15-Input!O14</f>
        <v>-3.8078555169051599E-4</v>
      </c>
      <c r="P15" s="12">
        <f>Input!P15-Input!P14</f>
        <v>-1.1363636363635188E-3</v>
      </c>
      <c r="Q15" s="12">
        <f>Input!Q15-Input!Q14</f>
        <v>-6.8446269678289207E-4</v>
      </c>
      <c r="R15" s="12">
        <f>Input!R15-Input!R14</f>
        <v>0</v>
      </c>
      <c r="S15" s="12">
        <f>Input!S15-Input!S14</f>
        <v>-1.7043033659991103E-3</v>
      </c>
      <c r="T15" s="12">
        <f>Input!T15-Input!T14</f>
        <v>-6.931492471183992E-4</v>
      </c>
      <c r="U15" s="12">
        <f>Input!U15-Input!U14</f>
        <v>1.6778523489933105E-3</v>
      </c>
      <c r="V15" s="12">
        <f>Input!V15-Input!V14</f>
        <v>1.9880715705766312E-3</v>
      </c>
      <c r="W15" s="12">
        <f>Input!W15-Input!W14</f>
        <v>1.7588229609775755E-3</v>
      </c>
      <c r="X15" s="12">
        <f>Input!Y15-Input!Y14</f>
        <v>3.1318533499042553E-3</v>
      </c>
      <c r="Y15" s="12">
        <f>Input!AA15-Input!AA14</f>
        <v>2.0639233185220304E-3</v>
      </c>
      <c r="Z15" s="12">
        <f>Input!AC15-Input!AC14</f>
        <v>3.2132722727807594E-3</v>
      </c>
      <c r="AA15" s="12">
        <f>Input!AE15-Input!AE14</f>
        <v>3.9971075114851838E-3</v>
      </c>
      <c r="AB15" s="13">
        <f>Input!AG15-Input!AG14</f>
        <v>2.1784731763984915E-3</v>
      </c>
    </row>
    <row r="16" spans="1:28" x14ac:dyDescent="0.25">
      <c r="A16" s="11" t="str">
        <f>Input!A16</f>
        <v>Transmission Exit and Other Expenditure</v>
      </c>
      <c r="B16" s="12">
        <f>Input!B16-Input!B15</f>
        <v>8.3542327536641585E-3</v>
      </c>
      <c r="C16" s="12">
        <f>Input!C16-Input!C15</f>
        <v>-4.9488452285296816E-3</v>
      </c>
      <c r="D16" s="12">
        <f>Input!D16-Input!D15</f>
        <v>-6.1101549053356297E-2</v>
      </c>
      <c r="E16" s="12">
        <f>Input!E16-Input!E15</f>
        <v>4.2654642002125515E-3</v>
      </c>
      <c r="F16" s="12">
        <f>Input!F16-Input!F15</f>
        <v>-6.4749100569939308E-3</v>
      </c>
      <c r="G16" s="12">
        <f>Input!G16-Input!G15</f>
        <v>-5.5374592833876191E-2</v>
      </c>
      <c r="H16" s="12">
        <f>Input!H16-Input!H15</f>
        <v>-6.7572352396534432E-3</v>
      </c>
      <c r="I16" s="12">
        <f>Input!I16-Input!I15</f>
        <v>0</v>
      </c>
      <c r="J16" s="12">
        <f>Input!J16-Input!J15</f>
        <v>-5.7761476364551895E-3</v>
      </c>
      <c r="K16" s="12">
        <f>Input!K16-Input!K15</f>
        <v>3.6642029315636484E-3</v>
      </c>
      <c r="L16" s="12">
        <f>Input!L16-Input!L15</f>
        <v>-8.6615149918358031E-3</v>
      </c>
      <c r="M16" s="12">
        <f>Input!M16-Input!M15</f>
        <v>9.2922433985108827E-3</v>
      </c>
      <c r="N16" s="12">
        <f>Input!N16-Input!N15</f>
        <v>-1.7720731318321831E-3</v>
      </c>
      <c r="O16" s="12">
        <f>Input!O16-Input!O15</f>
        <v>-1.3716311065057748E-2</v>
      </c>
      <c r="P16" s="12">
        <f>Input!P16-Input!P15</f>
        <v>1.5530303030303047E-2</v>
      </c>
      <c r="Q16" s="12">
        <f>Input!Q16-Input!Q15</f>
        <v>1.7796030116358497E-2</v>
      </c>
      <c r="R16" s="12">
        <f>Input!R16-Input!R15</f>
        <v>2.3575129533678629E-2</v>
      </c>
      <c r="S16" s="12">
        <f>Input!S16-Input!S15</f>
        <v>1.2356199403494028E-2</v>
      </c>
      <c r="T16" s="12">
        <f>Input!T16-Input!T15</f>
        <v>1.768308744041143E-2</v>
      </c>
      <c r="U16" s="12">
        <f>Input!U16-Input!U15</f>
        <v>5.0335570469798696E-2</v>
      </c>
      <c r="V16" s="12">
        <f>Input!V16-Input!V15</f>
        <v>4.7713717693837081E-2</v>
      </c>
      <c r="W16" s="12">
        <f>Input!W16-Input!W15</f>
        <v>5.042014706045464E-2</v>
      </c>
      <c r="X16" s="12">
        <f>Input!Y16-Input!Y15</f>
        <v>5.0657384960027467E-2</v>
      </c>
      <c r="Y16" s="12">
        <f>Input!AA16-Input!AA15</f>
        <v>4.8066720059275349E-2</v>
      </c>
      <c r="Z16" s="12">
        <f>Input!AC16-Input!AC15</f>
        <v>4.7505704699131568E-2</v>
      </c>
      <c r="AA16" s="12">
        <f>Input!AE16-Input!AE15</f>
        <v>4.280408144992992E-2</v>
      </c>
      <c r="AB16" s="13">
        <f>Input!AG16-Input!AG15</f>
        <v>4.5752205840971408E-2</v>
      </c>
    </row>
    <row r="17" spans="1:28" x14ac:dyDescent="0.25">
      <c r="A17" s="11" t="str">
        <f>Input!A17</f>
        <v>Rate Of Return</v>
      </c>
      <c r="B17" s="12">
        <f>Input!B17-Input!B16</f>
        <v>-8.1040056699841281E-4</v>
      </c>
      <c r="C17" s="12">
        <f>Input!C17-Input!C16</f>
        <v>3.4549903046017655E-3</v>
      </c>
      <c r="D17" s="12">
        <f>Input!D17-Input!D16</f>
        <v>2.1514629948365081E-2</v>
      </c>
      <c r="E17" s="12">
        <f>Input!E17-Input!E16</f>
        <v>-2.9385802126681154E-3</v>
      </c>
      <c r="F17" s="12">
        <f>Input!F17-Input!F16</f>
        <v>7.0814922703370253E-4</v>
      </c>
      <c r="G17" s="12">
        <f>Input!G17-Input!G16</f>
        <v>1.8729641693811111E-2</v>
      </c>
      <c r="H17" s="12">
        <f>Input!H17-Input!H16</f>
        <v>9.0378211558455462E-4</v>
      </c>
      <c r="I17" s="12">
        <f>Input!I17-Input!I16</f>
        <v>0</v>
      </c>
      <c r="J17" s="12">
        <f>Input!J17-Input!J16</f>
        <v>4.4744897308509751E-3</v>
      </c>
      <c r="K17" s="12">
        <f>Input!K17-Input!K16</f>
        <v>1.1696405701453645E-3</v>
      </c>
      <c r="L17" s="12">
        <f>Input!L17-Input!L16</f>
        <v>-9.0144164242766944E-4</v>
      </c>
      <c r="M17" s="12">
        <f>Input!M17-Input!M16</f>
        <v>-2.333183233484859E-3</v>
      </c>
      <c r="N17" s="12">
        <f>Input!N17-Input!N16</f>
        <v>-3.7435977579048374E-3</v>
      </c>
      <c r="O17" s="12">
        <f>Input!O17-Input!O16</f>
        <v>1.857144290367603E-3</v>
      </c>
      <c r="P17" s="12">
        <f>Input!P17-Input!P16</f>
        <v>5.3030303030303927E-3</v>
      </c>
      <c r="Q17" s="12">
        <f>Input!Q17-Input!Q16</f>
        <v>3.4223134839150848E-3</v>
      </c>
      <c r="R17" s="12">
        <f>Input!R17-Input!R16</f>
        <v>-1.5544041450776813E-3</v>
      </c>
      <c r="S17" s="12">
        <f>Input!S17-Input!S16</f>
        <v>8.0954409884957737E-3</v>
      </c>
      <c r="T17" s="12">
        <f>Input!T17-Input!T16</f>
        <v>3.3678394069888012E-3</v>
      </c>
      <c r="U17" s="12">
        <f>Input!U17-Input!U16</f>
        <v>-2.6845637583892721E-2</v>
      </c>
      <c r="V17" s="12">
        <f>Input!V17-Input!V16</f>
        <v>-2.7833001988071707E-2</v>
      </c>
      <c r="W17" s="12">
        <f>Input!W17-Input!W16</f>
        <v>-2.7164274971944777E-2</v>
      </c>
      <c r="X17" s="12">
        <f>Input!Y17-Input!Y16</f>
        <v>-2.7036274569616908E-2</v>
      </c>
      <c r="Y17" s="12">
        <f>Input!AA17-Input!AA16</f>
        <v>-2.8161206666681649E-2</v>
      </c>
      <c r="Z17" s="12">
        <f>Input!AC17-Input!AC16</f>
        <v>-2.9442129432147291E-2</v>
      </c>
      <c r="AA17" s="12">
        <f>Input!AE17-Input!AE16</f>
        <v>-3.1852864466486969E-2</v>
      </c>
      <c r="AB17" s="13">
        <f>Input!AG17-Input!AG16</f>
        <v>-3.0142719295689804E-2</v>
      </c>
    </row>
    <row r="18" spans="1:28" x14ac:dyDescent="0.25">
      <c r="A18" s="11" t="str">
        <f>Input!A18</f>
        <v>IDNO</v>
      </c>
      <c r="B18" s="12">
        <f>Input!B18-Input!B17</f>
        <v>-7.841834723112881E-4</v>
      </c>
      <c r="C18" s="12">
        <f>Input!C18-Input!C17</f>
        <v>-5.9406818503248554E-4</v>
      </c>
      <c r="D18" s="12">
        <f>Input!D18-Input!D17</f>
        <v>0</v>
      </c>
      <c r="E18" s="12">
        <f>Input!E18-Input!E17</f>
        <v>-1.3347028427439234E-4</v>
      </c>
      <c r="F18" s="12">
        <f>Input!F18-Input!F17</f>
        <v>-4.528934179822558E-4</v>
      </c>
      <c r="G18" s="12">
        <f>Input!G18-Input!G17</f>
        <v>0</v>
      </c>
      <c r="H18" s="12">
        <f>Input!H18-Input!H17</f>
        <v>-2.6340034424393588E-5</v>
      </c>
      <c r="I18" s="12">
        <f>Input!I18-Input!I17</f>
        <v>0</v>
      </c>
      <c r="J18" s="12">
        <f>Input!J18-Input!J17</f>
        <v>-3.6380672460492591E-5</v>
      </c>
      <c r="K18" s="12">
        <f>Input!K18-Input!K17</f>
        <v>-5.9118647158126932E-4</v>
      </c>
      <c r="L18" s="12">
        <f>Input!L18-Input!L17</f>
        <v>-3.3194586510100488E-4</v>
      </c>
      <c r="M18" s="12">
        <f>Input!M18-Input!M17</f>
        <v>-1.7734994122830389E-4</v>
      </c>
      <c r="N18" s="12">
        <f>Input!N18-Input!N17</f>
        <v>-2.1806087510649504E-4</v>
      </c>
      <c r="O18" s="12">
        <f>Input!O18-Input!O17</f>
        <v>-2.6220536601777897E-4</v>
      </c>
      <c r="P18" s="12">
        <f>Input!P18-Input!P17</f>
        <v>-3.7878787878815878E-4</v>
      </c>
      <c r="Q18" s="12">
        <f>Input!Q18-Input!Q17</f>
        <v>-3.4223134839135583E-4</v>
      </c>
      <c r="R18" s="12">
        <f>Input!R18-Input!R17</f>
        <v>-2.5906735751282661E-4</v>
      </c>
      <c r="S18" s="12">
        <f>Input!S18-Input!S17</f>
        <v>-4.2607584149977756E-4</v>
      </c>
      <c r="T18" s="12">
        <f>Input!T18-Input!T17</f>
        <v>-8.409459010282061E-5</v>
      </c>
      <c r="U18" s="12">
        <f>Input!U18-Input!U17</f>
        <v>0</v>
      </c>
      <c r="V18" s="12">
        <f>Input!V18-Input!V17</f>
        <v>0</v>
      </c>
      <c r="W18" s="12">
        <f>Input!W18-Input!W17</f>
        <v>0</v>
      </c>
      <c r="X18" s="12">
        <f>Input!Y18-Input!Y17</f>
        <v>0</v>
      </c>
      <c r="Y18" s="12">
        <f>Input!AA18-Input!AA17</f>
        <v>0</v>
      </c>
      <c r="Z18" s="12">
        <f>Input!AC18-Input!AC17</f>
        <v>0</v>
      </c>
      <c r="AA18" s="12">
        <f>Input!AE18-Input!AE17</f>
        <v>9.3374049420433258E-6</v>
      </c>
      <c r="AB18" s="13">
        <f>Input!AG18-Input!AG17</f>
        <v>4.2686139752022567E-6</v>
      </c>
    </row>
    <row r="19" spans="1:28" x14ac:dyDescent="0.25">
      <c r="A19" s="11" t="str">
        <f>Input!A19</f>
        <v>Allowed Revenue</v>
      </c>
      <c r="B19" s="12">
        <f>Input!B19-Input!B18</f>
        <v>-1.1722261758487125E-2</v>
      </c>
      <c r="C19" s="12">
        <f>Input!C19-Input!C18</f>
        <v>-1.4575958012778382E-2</v>
      </c>
      <c r="D19" s="12">
        <f>Input!D19-Input!D18</f>
        <v>-2.7538726333907006E-2</v>
      </c>
      <c r="E19" s="12">
        <f>Input!E19-Input!E18</f>
        <v>-1.4115274484360882E-2</v>
      </c>
      <c r="F19" s="12">
        <f>Input!F19-Input!F18</f>
        <v>-1.557752846324531E-2</v>
      </c>
      <c r="G19" s="12">
        <f>Input!G19-Input!G18</f>
        <v>-2.6872964169381064E-2</v>
      </c>
      <c r="H19" s="12">
        <f>Input!H19-Input!H18</f>
        <v>-1.574347945298147E-2</v>
      </c>
      <c r="I19" s="12">
        <f>Input!I19-Input!I18</f>
        <v>-3.8196399483712347E-2</v>
      </c>
      <c r="J19" s="12">
        <f>Input!J19-Input!J18</f>
        <v>-1.6971766873516619E-2</v>
      </c>
      <c r="K19" s="12">
        <f>Input!K19-Input!K18</f>
        <v>-1.3429248644237422E-2</v>
      </c>
      <c r="L19" s="12">
        <f>Input!L19-Input!L18</f>
        <v>-1.6334416554676323E-2</v>
      </c>
      <c r="M19" s="12">
        <f>Input!M19-Input!M18</f>
        <v>-1.2701249020987238E-2</v>
      </c>
      <c r="N19" s="12">
        <f>Input!N19-Input!N18</f>
        <v>-1.3422559861377612E-2</v>
      </c>
      <c r="O19" s="12">
        <f>Input!O19-Input!O18</f>
        <v>-1.6262628261844953E-2</v>
      </c>
      <c r="P19" s="12">
        <f>Input!P19-Input!P18</f>
        <v>-1.2121212121212005E-2</v>
      </c>
      <c r="Q19" s="12">
        <f>Input!Q19-Input!Q18</f>
        <v>-1.095140314852848E-2</v>
      </c>
      <c r="R19" s="12">
        <f>Input!R19-Input!R18</f>
        <v>-8.2901554404146149E-3</v>
      </c>
      <c r="S19" s="12">
        <f>Input!S19-Input!S18</f>
        <v>-1.3634426927993118E-2</v>
      </c>
      <c r="T19" s="12">
        <f>Input!T19-Input!T18</f>
        <v>-1.1286286209617621E-2</v>
      </c>
      <c r="U19" s="12">
        <f>Input!U19-Input!U18</f>
        <v>0</v>
      </c>
      <c r="V19" s="12">
        <f>Input!V19-Input!V18</f>
        <v>0</v>
      </c>
      <c r="W19" s="12">
        <f>Input!W19-Input!W18</f>
        <v>0</v>
      </c>
      <c r="X19" s="12">
        <f>Input!Y19-Input!Y18</f>
        <v>0</v>
      </c>
      <c r="Y19" s="12">
        <f>Input!AA19-Input!AA18</f>
        <v>0</v>
      </c>
      <c r="Z19" s="12">
        <f>Input!AC19-Input!AC18</f>
        <v>0</v>
      </c>
      <c r="AA19" s="12">
        <f>Input!AE19-Input!AE18</f>
        <v>-9.3374049420433258E-6</v>
      </c>
      <c r="AB19" s="13">
        <f>Input!AG19-Input!AG18</f>
        <v>-4.2686139752022567E-6</v>
      </c>
    </row>
    <row r="20" spans="1:28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</row>
    <row r="21" spans="1:28" x14ac:dyDescent="0.25">
      <c r="A21" s="11" t="s">
        <v>51</v>
      </c>
      <c r="B21" s="12">
        <f>SUM(B2:B19)</f>
        <v>-4.1356943033284022E-2</v>
      </c>
      <c r="C21" s="12">
        <f t="shared" ref="C21:AB21" si="0">SUM(C2:C19)</f>
        <v>-5.2328711467259419E-2</v>
      </c>
      <c r="D21" s="12">
        <f t="shared" si="0"/>
        <v>-6.0240963855421499E-2</v>
      </c>
      <c r="E21" s="12">
        <f t="shared" si="0"/>
        <v>0.10948231017385686</v>
      </c>
      <c r="F21" s="12">
        <f t="shared" si="0"/>
        <v>4.1828906217620636E-2</v>
      </c>
      <c r="G21" s="12">
        <f t="shared" si="0"/>
        <v>-6.1889250814332275E-2</v>
      </c>
      <c r="H21" s="12">
        <f t="shared" si="0"/>
        <v>3.1420697762183238E-2</v>
      </c>
      <c r="I21" s="12">
        <f t="shared" si="0"/>
        <v>-3.8196399483712347E-2</v>
      </c>
      <c r="J21" s="12">
        <f t="shared" si="0"/>
        <v>6.572093457163225E-2</v>
      </c>
      <c r="K21" s="12">
        <f t="shared" si="0"/>
        <v>-2.0221105064557151E-2</v>
      </c>
      <c r="L21" s="12">
        <f t="shared" si="0"/>
        <v>0.10465377362168593</v>
      </c>
      <c r="M21" s="12">
        <f t="shared" si="0"/>
        <v>3.37574129993337E-2</v>
      </c>
      <c r="N21" s="12">
        <f t="shared" si="0"/>
        <v>1.587059284637515E-3</v>
      </c>
      <c r="O21" s="12">
        <f t="shared" si="0"/>
        <v>-1.7280184807077527E-2</v>
      </c>
      <c r="P21" s="12">
        <f t="shared" si="0"/>
        <v>-8.5984848484848511E-2</v>
      </c>
      <c r="Q21" s="12">
        <f t="shared" si="0"/>
        <v>-0.10882956878850109</v>
      </c>
      <c r="R21" s="12">
        <f t="shared" si="0"/>
        <v>-0.14896373056994811</v>
      </c>
      <c r="S21" s="12">
        <f t="shared" si="0"/>
        <v>-5.6668086919471491E-2</v>
      </c>
      <c r="T21" s="12">
        <f t="shared" si="0"/>
        <v>-0.10722669366302305</v>
      </c>
      <c r="U21" s="12">
        <f t="shared" si="0"/>
        <v>3.0201342281879217E-2</v>
      </c>
      <c r="V21" s="12">
        <f t="shared" si="0"/>
        <v>2.5844930417495079E-2</v>
      </c>
      <c r="W21" s="12">
        <f t="shared" si="0"/>
        <v>4.0646223411627352E-2</v>
      </c>
      <c r="X21" s="12">
        <f t="shared" si="0"/>
        <v>3.8489715097207042E-2</v>
      </c>
      <c r="Y21" s="12">
        <f t="shared" si="0"/>
        <v>3.5819070600453126E-2</v>
      </c>
      <c r="Z21" s="12">
        <f t="shared" si="0"/>
        <v>2.7338617684814197E-2</v>
      </c>
      <c r="AA21" s="12">
        <f t="shared" si="0"/>
        <v>1.784047232284134E-2</v>
      </c>
      <c r="AB21" s="13">
        <f t="shared" si="0"/>
        <v>2.9942779477389797E-2</v>
      </c>
    </row>
    <row r="22" spans="1:28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</row>
    <row r="23" spans="1:28" ht="45.75" thickBot="1" x14ac:dyDescent="0.3">
      <c r="A23" s="24" t="str">
        <f>Input!A23</f>
        <v>Overall Absolute change in average bill per kWh - all the way customers:- p/kWh</v>
      </c>
      <c r="B23" s="25">
        <f>Input!B23</f>
        <v>-0.10912606219531126</v>
      </c>
      <c r="C23" s="25">
        <f>Input!C23</f>
        <v>-0.11240858039289456</v>
      </c>
      <c r="D23" s="25">
        <f>Input!D23</f>
        <v>-6.9999999999999771E-2</v>
      </c>
      <c r="E23" s="25">
        <f>Input!E23</f>
        <v>0.24587667071385147</v>
      </c>
      <c r="F23" s="25">
        <f>Input!F23</f>
        <v>8.5431896188605277E-2</v>
      </c>
      <c r="G23" s="25">
        <f>Input!G23</f>
        <v>-7.600000000000004E-2</v>
      </c>
      <c r="H23" s="25">
        <f>Input!H23</f>
        <v>6.3758645379096368E-2</v>
      </c>
      <c r="I23" s="25">
        <f>Input!I23</f>
        <v>-7.5357673544575038E-2</v>
      </c>
      <c r="J23" s="25">
        <f>Input!J23</f>
        <v>0.12351862865883645</v>
      </c>
      <c r="K23" s="25">
        <f>Input!K23</f>
        <v>-4.7594561910386649E-2</v>
      </c>
      <c r="L23" s="25">
        <f>Input!L23</f>
        <v>0.20391886130988968</v>
      </c>
      <c r="M23" s="25">
        <f>Input!M23</f>
        <v>8.6217239487515196E-2</v>
      </c>
      <c r="N23" s="25">
        <f>Input!N23</f>
        <v>3.7836223218890644E-3</v>
      </c>
      <c r="O23" s="25">
        <f>Input!O23</f>
        <v>-3.3997530972335696E-2</v>
      </c>
      <c r="P23" s="25">
        <f>Input!P23</f>
        <v>-0.22700000000000009</v>
      </c>
      <c r="Q23" s="25">
        <f>Input!Q23</f>
        <v>-0.31800000000000017</v>
      </c>
      <c r="R23" s="25">
        <f>Input!R23</f>
        <v>-0.57499999999999951</v>
      </c>
      <c r="S23" s="25">
        <f>Input!S23</f>
        <v>-0.13299999999999959</v>
      </c>
      <c r="T23" s="25">
        <f>Input!T23</f>
        <v>-0.31076588952087991</v>
      </c>
      <c r="U23" s="25">
        <f>Input!U23</f>
        <v>-1.8000000000000009E-2</v>
      </c>
      <c r="V23" s="25">
        <f>Input!V23</f>
        <v>-1.3000000000000025E-2</v>
      </c>
      <c r="W23" s="25">
        <f>Input!W23</f>
        <v>-2.3109900378507929E-2</v>
      </c>
      <c r="X23" s="25">
        <f>Input!X23</f>
        <v>0</v>
      </c>
      <c r="Y23" s="25">
        <f>Input!Y23</f>
        <v>-2.3045961203912661E-2</v>
      </c>
      <c r="Z23" s="25">
        <f>Input!Z23</f>
        <v>0</v>
      </c>
      <c r="AA23" s="25">
        <f>Input!AA23</f>
        <v>-1.735484563743591E-2</v>
      </c>
      <c r="AB23" s="26">
        <f>Input!AB23</f>
        <v>0</v>
      </c>
    </row>
    <row r="24" spans="1:28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D6" sqref="D6:AJ8"/>
    </sheetView>
  </sheetViews>
  <sheetFormatPr defaultRowHeight="15" x14ac:dyDescent="0.25"/>
  <cols>
    <col min="1" max="1" width="20.42578125" customWidth="1"/>
    <col min="4" max="5" width="8" bestFit="1" customWidth="1"/>
    <col min="6" max="6" width="6" bestFit="1" customWidth="1"/>
    <col min="7" max="8" width="8" bestFit="1" customWidth="1"/>
    <col min="9" max="9" width="6.5703125" bestFit="1" customWidth="1"/>
    <col min="10" max="12" width="9.5703125" bestFit="1" customWidth="1"/>
    <col min="13" max="13" width="8" bestFit="1" customWidth="1"/>
    <col min="14" max="15" width="9.5703125" bestFit="1" customWidth="1"/>
    <col min="16" max="17" width="10.5703125" bestFit="1" customWidth="1"/>
    <col min="18" max="21" width="6" bestFit="1" customWidth="1"/>
    <col min="22" max="22" width="11.5703125" bestFit="1" customWidth="1"/>
    <col min="23" max="24" width="6" bestFit="1" customWidth="1"/>
    <col min="25" max="25" width="8" bestFit="1" customWidth="1"/>
    <col min="26" max="26" width="6.5703125" bestFit="1" customWidth="1"/>
    <col min="27" max="27" width="9.5703125" bestFit="1" customWidth="1"/>
    <col min="28" max="28" width="6.5703125" bestFit="1" customWidth="1"/>
    <col min="29" max="29" width="8" bestFit="1" customWidth="1"/>
    <col min="30" max="30" width="6.5703125" bestFit="1" customWidth="1"/>
    <col min="31" max="31" width="9.5703125" bestFit="1" customWidth="1"/>
    <col min="32" max="32" width="6.5703125" bestFit="1" customWidth="1"/>
    <col min="33" max="33" width="9.5703125" bestFit="1" customWidth="1"/>
    <col min="34" max="34" width="6.5703125" bestFit="1" customWidth="1"/>
    <col min="35" max="35" width="10.5703125" bestFit="1" customWidth="1"/>
    <col min="36" max="36" width="6.5703125" bestFit="1" customWidth="1"/>
  </cols>
  <sheetData>
    <row r="1" spans="1:36" s="1" customFormat="1" ht="182.25" customHeight="1" x14ac:dyDescent="0.25">
      <c r="A1" s="4"/>
      <c r="B1" s="5"/>
      <c r="C1" s="5"/>
      <c r="D1" s="5" t="s">
        <v>0</v>
      </c>
      <c r="E1" s="5" t="s">
        <v>1</v>
      </c>
      <c r="F1" s="5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6" t="s">
        <v>32</v>
      </c>
    </row>
    <row r="2" spans="1:36" ht="30" x14ac:dyDescent="0.25">
      <c r="A2" s="33" t="s">
        <v>54</v>
      </c>
      <c r="B2" s="34" t="s">
        <v>55</v>
      </c>
      <c r="C2" s="34" t="s">
        <v>56</v>
      </c>
      <c r="D2" s="27">
        <v>86.35352195984278</v>
      </c>
      <c r="E2" s="27">
        <v>107.83811263850723</v>
      </c>
      <c r="F2" s="27" t="s">
        <v>64</v>
      </c>
      <c r="G2" s="27">
        <v>303.40914115426159</v>
      </c>
      <c r="H2" s="27">
        <v>421.51441903146906</v>
      </c>
      <c r="I2" s="27" t="s">
        <v>64</v>
      </c>
      <c r="J2" s="27">
        <v>1429.2637155155969</v>
      </c>
      <c r="K2" s="27">
        <v>1295.8201355470017</v>
      </c>
      <c r="L2" s="27">
        <v>2138.4329360217066</v>
      </c>
      <c r="M2" s="27">
        <v>88.65029345247865</v>
      </c>
      <c r="N2" s="27">
        <v>1228.9689329418259</v>
      </c>
      <c r="O2" s="27">
        <v>4843.4018924087177</v>
      </c>
      <c r="P2" s="27">
        <v>14185.323965919411</v>
      </c>
      <c r="Q2" s="27">
        <v>31795.944595779125</v>
      </c>
      <c r="R2" s="27" t="s">
        <v>64</v>
      </c>
      <c r="S2" s="27" t="s">
        <v>64</v>
      </c>
      <c r="T2" s="27" t="s">
        <v>64</v>
      </c>
      <c r="U2" s="27" t="s">
        <v>64</v>
      </c>
      <c r="V2" s="27">
        <v>212266.45924013897</v>
      </c>
      <c r="W2" s="27" t="s">
        <v>64</v>
      </c>
      <c r="X2" s="27" t="s">
        <v>64</v>
      </c>
      <c r="Y2" s="27">
        <v>-374.90204659547629</v>
      </c>
      <c r="Z2" s="27" t="s">
        <v>64</v>
      </c>
      <c r="AA2" s="27">
        <v>-807.55568118098222</v>
      </c>
      <c r="AB2" s="27" t="s">
        <v>64</v>
      </c>
      <c r="AC2" s="27">
        <v>-490.70931058174864</v>
      </c>
      <c r="AD2" s="27" t="s">
        <v>64</v>
      </c>
      <c r="AE2" s="27">
        <v>-7076.2902520285761</v>
      </c>
      <c r="AF2" s="27" t="s">
        <v>64</v>
      </c>
      <c r="AG2" s="27">
        <v>-3978.747571742002</v>
      </c>
      <c r="AH2" s="27" t="s">
        <v>64</v>
      </c>
      <c r="AI2" s="27">
        <v>-8806.8191854353063</v>
      </c>
      <c r="AJ2" s="28" t="s">
        <v>64</v>
      </c>
    </row>
    <row r="3" spans="1:36" ht="30" x14ac:dyDescent="0.25">
      <c r="A3" s="33" t="s">
        <v>57</v>
      </c>
      <c r="B3" s="34" t="s">
        <v>55</v>
      </c>
      <c r="C3" s="34" t="s">
        <v>58</v>
      </c>
      <c r="D3" s="27">
        <v>49.585467737547873</v>
      </c>
      <c r="E3" s="27">
        <v>65.153968522411688</v>
      </c>
      <c r="F3" s="27" t="s">
        <v>64</v>
      </c>
      <c r="G3" s="27">
        <v>142.03595928203896</v>
      </c>
      <c r="H3" s="27">
        <v>724.59484480075992</v>
      </c>
      <c r="I3" s="27" t="s">
        <v>64</v>
      </c>
      <c r="J3" s="27">
        <v>657.3437881699158</v>
      </c>
      <c r="K3" s="27" t="s">
        <v>64</v>
      </c>
      <c r="L3" s="27" t="s">
        <v>64</v>
      </c>
      <c r="M3" s="27">
        <v>61.471667712986751</v>
      </c>
      <c r="N3" s="27">
        <v>357.76107770764645</v>
      </c>
      <c r="O3" s="27">
        <v>3472.7529743943837</v>
      </c>
      <c r="P3" s="27" t="s">
        <v>64</v>
      </c>
      <c r="Q3" s="27" t="s">
        <v>64</v>
      </c>
      <c r="R3" s="27" t="s">
        <v>64</v>
      </c>
      <c r="S3" s="27" t="s">
        <v>64</v>
      </c>
      <c r="T3" s="27" t="s">
        <v>64</v>
      </c>
      <c r="U3" s="27" t="s">
        <v>64</v>
      </c>
      <c r="V3" s="27" t="s">
        <v>64</v>
      </c>
      <c r="W3" s="27" t="s">
        <v>64</v>
      </c>
      <c r="X3" s="27" t="s">
        <v>64</v>
      </c>
      <c r="Y3" s="27" t="s">
        <v>64</v>
      </c>
      <c r="Z3" s="27" t="s">
        <v>64</v>
      </c>
      <c r="AA3" s="27" t="s">
        <v>64</v>
      </c>
      <c r="AB3" s="27" t="s">
        <v>64</v>
      </c>
      <c r="AC3" s="27" t="s">
        <v>64</v>
      </c>
      <c r="AD3" s="27" t="s">
        <v>64</v>
      </c>
      <c r="AE3" s="27" t="s">
        <v>64</v>
      </c>
      <c r="AF3" s="27" t="s">
        <v>64</v>
      </c>
      <c r="AG3" s="27" t="s">
        <v>64</v>
      </c>
      <c r="AH3" s="27" t="s">
        <v>64</v>
      </c>
      <c r="AI3" s="27" t="s">
        <v>64</v>
      </c>
      <c r="AJ3" s="28" t="s">
        <v>64</v>
      </c>
    </row>
    <row r="4" spans="1:36" ht="30" x14ac:dyDescent="0.25">
      <c r="A4" s="33" t="s">
        <v>59</v>
      </c>
      <c r="B4" s="34" t="s">
        <v>55</v>
      </c>
      <c r="C4" s="34" t="s">
        <v>60</v>
      </c>
      <c r="D4" s="27">
        <v>36.8814518155774</v>
      </c>
      <c r="E4" s="27">
        <v>50.214758979226396</v>
      </c>
      <c r="F4" s="27" t="s">
        <v>64</v>
      </c>
      <c r="G4" s="27">
        <v>170.61304759346797</v>
      </c>
      <c r="H4" s="27">
        <v>536.96824635247481</v>
      </c>
      <c r="I4" s="27" t="s">
        <v>64</v>
      </c>
      <c r="J4" s="27">
        <v>737.95661506626777</v>
      </c>
      <c r="K4" s="27" t="s">
        <v>64</v>
      </c>
      <c r="L4" s="27" t="s">
        <v>64</v>
      </c>
      <c r="M4" s="27">
        <v>41.369770825490448</v>
      </c>
      <c r="N4" s="27">
        <v>578.10886863178303</v>
      </c>
      <c r="O4" s="27">
        <v>3909.2197424540768</v>
      </c>
      <c r="P4" s="27">
        <v>15154.585675001515</v>
      </c>
      <c r="Q4" s="27">
        <v>36051.178092229427</v>
      </c>
      <c r="R4" s="27" t="s">
        <v>64</v>
      </c>
      <c r="S4" s="27" t="s">
        <v>64</v>
      </c>
      <c r="T4" s="27" t="s">
        <v>64</v>
      </c>
      <c r="U4" s="27" t="s">
        <v>64</v>
      </c>
      <c r="V4" s="27" t="s">
        <v>64</v>
      </c>
      <c r="W4" s="27" t="s">
        <v>64</v>
      </c>
      <c r="X4" s="27" t="s">
        <v>64</v>
      </c>
      <c r="Y4" s="27">
        <v>-577.96815322202622</v>
      </c>
      <c r="Z4" s="27" t="s">
        <v>64</v>
      </c>
      <c r="AA4" s="27">
        <v>-0.14430334645111359</v>
      </c>
      <c r="AB4" s="27" t="s">
        <v>64</v>
      </c>
      <c r="AC4" s="27" t="s">
        <v>64</v>
      </c>
      <c r="AD4" s="27" t="s">
        <v>64</v>
      </c>
      <c r="AE4" s="27" t="s">
        <v>64</v>
      </c>
      <c r="AF4" s="27" t="s">
        <v>64</v>
      </c>
      <c r="AG4" s="27" t="s">
        <v>64</v>
      </c>
      <c r="AH4" s="27" t="s">
        <v>64</v>
      </c>
      <c r="AI4" s="27" t="s">
        <v>64</v>
      </c>
      <c r="AJ4" s="28" t="s">
        <v>64</v>
      </c>
    </row>
    <row r="5" spans="1:36" x14ac:dyDescent="0.25">
      <c r="A5" s="35"/>
      <c r="B5" s="36"/>
      <c r="C5" s="36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</row>
    <row r="6" spans="1:36" ht="45" x14ac:dyDescent="0.25">
      <c r="A6" s="33" t="s">
        <v>61</v>
      </c>
      <c r="B6" s="34" t="s">
        <v>52</v>
      </c>
      <c r="C6" s="34" t="s">
        <v>56</v>
      </c>
      <c r="D6" s="27">
        <v>2.5295134065750648</v>
      </c>
      <c r="E6" s="27">
        <v>2.0357157903595824</v>
      </c>
      <c r="F6" s="27">
        <v>1.0920000000000003</v>
      </c>
      <c r="G6" s="27">
        <v>2.4916885313094279</v>
      </c>
      <c r="H6" s="27">
        <v>2.1278447612091269</v>
      </c>
      <c r="I6" s="27">
        <v>1.1520000000000001</v>
      </c>
      <c r="J6" s="27">
        <v>2.0929511815115647</v>
      </c>
      <c r="K6" s="27">
        <v>1.8975422479966937</v>
      </c>
      <c r="L6" s="27">
        <v>2.0029597757442881</v>
      </c>
      <c r="M6" s="27">
        <v>2.3061127037626821</v>
      </c>
      <c r="N6" s="27">
        <v>2.1524282580855685</v>
      </c>
      <c r="O6" s="27">
        <v>2.640241136082226</v>
      </c>
      <c r="P6" s="27">
        <v>2.3878296113494728</v>
      </c>
      <c r="Q6" s="27">
        <v>1.9334311367124659</v>
      </c>
      <c r="R6" s="27">
        <v>2.4129999999999998</v>
      </c>
      <c r="S6" s="27">
        <v>2.6040000000000001</v>
      </c>
      <c r="T6" s="27">
        <v>3.2849999999999997</v>
      </c>
      <c r="U6" s="27">
        <v>2.214</v>
      </c>
      <c r="V6" s="27">
        <v>2.5874479684715253</v>
      </c>
      <c r="W6" s="27">
        <v>-0.61399999999999999</v>
      </c>
      <c r="X6" s="27">
        <v>-0.51600000000000001</v>
      </c>
      <c r="Y6" s="27">
        <v>-0.5916719570417367</v>
      </c>
      <c r="Z6" s="27" t="s">
        <v>64</v>
      </c>
      <c r="AA6" s="27">
        <v>-0.6218023080801971</v>
      </c>
      <c r="AB6" s="27" t="s">
        <v>64</v>
      </c>
      <c r="AC6" s="27">
        <v>-0.50186897027852484</v>
      </c>
      <c r="AD6" s="27" t="s">
        <v>64</v>
      </c>
      <c r="AE6" s="27">
        <v>-0.51576553087690336</v>
      </c>
      <c r="AF6" s="27" t="s">
        <v>64</v>
      </c>
      <c r="AG6" s="27">
        <v>-0.25387526075214523</v>
      </c>
      <c r="AH6" s="27" t="s">
        <v>64</v>
      </c>
      <c r="AI6" s="27">
        <v>-0.27571001642786974</v>
      </c>
      <c r="AJ6" s="28" t="s">
        <v>64</v>
      </c>
    </row>
    <row r="7" spans="1:36" ht="45" x14ac:dyDescent="0.25">
      <c r="A7" s="33" t="s">
        <v>62</v>
      </c>
      <c r="B7" s="34" t="s">
        <v>52</v>
      </c>
      <c r="C7" s="34" t="s">
        <v>58</v>
      </c>
      <c r="D7" s="27">
        <v>1.7446933680830057</v>
      </c>
      <c r="E7" s="27">
        <v>1.4996820653724181</v>
      </c>
      <c r="F7" s="27" t="s">
        <v>64</v>
      </c>
      <c r="G7" s="27">
        <v>1.7329367902180626</v>
      </c>
      <c r="H7" s="27">
        <v>1.360785702950011</v>
      </c>
      <c r="I7" s="27" t="s">
        <v>64</v>
      </c>
      <c r="J7" s="27">
        <v>1.3970851426257676</v>
      </c>
      <c r="K7" s="27" t="s">
        <v>64</v>
      </c>
      <c r="L7" s="27" t="s">
        <v>64</v>
      </c>
      <c r="M7" s="27">
        <v>1.5211296995624735</v>
      </c>
      <c r="N7" s="27">
        <v>1.2614030456634764</v>
      </c>
      <c r="O7" s="27">
        <v>2.5799331909612953</v>
      </c>
      <c r="P7" s="27" t="s">
        <v>64</v>
      </c>
      <c r="Q7" s="27" t="s">
        <v>64</v>
      </c>
      <c r="R7" s="27">
        <v>1.6</v>
      </c>
      <c r="S7" s="27">
        <v>1.7260000000000002</v>
      </c>
      <c r="T7" s="27" t="s">
        <v>64</v>
      </c>
      <c r="U7" s="27" t="s">
        <v>64</v>
      </c>
      <c r="V7" s="27" t="s">
        <v>64</v>
      </c>
      <c r="W7" s="27" t="s">
        <v>64</v>
      </c>
      <c r="X7" s="27" t="s">
        <v>64</v>
      </c>
      <c r="Y7" s="27" t="s">
        <v>64</v>
      </c>
      <c r="Z7" s="27" t="s">
        <v>64</v>
      </c>
      <c r="AA7" s="27" t="s">
        <v>64</v>
      </c>
      <c r="AB7" s="27" t="s">
        <v>64</v>
      </c>
      <c r="AC7" s="27" t="s">
        <v>64</v>
      </c>
      <c r="AD7" s="27" t="s">
        <v>64</v>
      </c>
      <c r="AE7" s="27" t="s">
        <v>64</v>
      </c>
      <c r="AF7" s="27" t="s">
        <v>64</v>
      </c>
      <c r="AG7" s="27" t="s">
        <v>64</v>
      </c>
      <c r="AH7" s="27" t="s">
        <v>64</v>
      </c>
      <c r="AI7" s="27" t="s">
        <v>64</v>
      </c>
      <c r="AJ7" s="28" t="s">
        <v>64</v>
      </c>
    </row>
    <row r="8" spans="1:36" ht="45.75" thickBot="1" x14ac:dyDescent="0.3">
      <c r="A8" s="24" t="s">
        <v>63</v>
      </c>
      <c r="B8" s="37" t="s">
        <v>52</v>
      </c>
      <c r="C8" s="37" t="s">
        <v>60</v>
      </c>
      <c r="D8" s="31">
        <v>1.3074956312292665</v>
      </c>
      <c r="E8" s="31">
        <v>1.0950598591393232</v>
      </c>
      <c r="F8" s="31" t="s">
        <v>64</v>
      </c>
      <c r="G8" s="31">
        <v>1.220107609665481</v>
      </c>
      <c r="H8" s="31">
        <v>1.0180974416819961</v>
      </c>
      <c r="I8" s="31" t="s">
        <v>64</v>
      </c>
      <c r="J8" s="31">
        <v>1.0674233714459991</v>
      </c>
      <c r="K8" s="31" t="s">
        <v>64</v>
      </c>
      <c r="L8" s="31" t="s">
        <v>64</v>
      </c>
      <c r="M8" s="31">
        <v>1.0228529798547374</v>
      </c>
      <c r="N8" s="31">
        <v>1.1616021687025255</v>
      </c>
      <c r="O8" s="31">
        <v>1.4338008736000432</v>
      </c>
      <c r="P8" s="31">
        <v>2.5494633964698483</v>
      </c>
      <c r="Q8" s="31">
        <v>2.1666672803069966</v>
      </c>
      <c r="R8" s="31">
        <v>1.1970000000000001</v>
      </c>
      <c r="S8" s="31">
        <v>1.2919999999999998</v>
      </c>
      <c r="T8" s="31">
        <v>1.63</v>
      </c>
      <c r="U8" s="31" t="s">
        <v>64</v>
      </c>
      <c r="V8" s="31" t="s">
        <v>64</v>
      </c>
      <c r="W8" s="31" t="s">
        <v>64</v>
      </c>
      <c r="X8" s="31" t="s">
        <v>64</v>
      </c>
      <c r="Y8" s="31">
        <v>-0.59530938489242491</v>
      </c>
      <c r="Z8" s="31" t="s">
        <v>64</v>
      </c>
      <c r="AA8" s="31">
        <v>-3.1470525075589714E-2</v>
      </c>
      <c r="AB8" s="31" t="s">
        <v>64</v>
      </c>
      <c r="AC8" s="31" t="s">
        <v>64</v>
      </c>
      <c r="AD8" s="31" t="s">
        <v>64</v>
      </c>
      <c r="AE8" s="31" t="s">
        <v>64</v>
      </c>
      <c r="AF8" s="31" t="s">
        <v>64</v>
      </c>
      <c r="AG8" s="31" t="s">
        <v>64</v>
      </c>
      <c r="AH8" s="31" t="s">
        <v>64</v>
      </c>
      <c r="AI8" s="31" t="s">
        <v>64</v>
      </c>
      <c r="AJ8" s="3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Output</vt:lpstr>
      <vt:lpstr>Typical Bills and Average Bills</vt:lpstr>
    </vt:vector>
  </TitlesOfParts>
  <Company>Western Power Distribution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dcterms:created xsi:type="dcterms:W3CDTF">2018-11-15T10:10:38Z</dcterms:created>
  <dcterms:modified xsi:type="dcterms:W3CDTF">2018-12-11T11:13:41Z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