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0" yWindow="15" windowWidth="19440" windowHeight="10590" activeTab="1"/>
  </bookViews>
  <sheets>
    <sheet name="Input" sheetId="1" r:id="rId1"/>
    <sheet name="Output" sheetId="2" r:id="rId2"/>
    <sheet name="Typical Bills and Average Bills" sheetId="4" r:id="rId3"/>
  </sheets>
  <calcPr calcId="145621"/>
</workbook>
</file>

<file path=xl/calcChain.xml><?xml version="1.0" encoding="utf-8"?>
<calcChain xmlns="http://schemas.openxmlformats.org/spreadsheetml/2006/main">
  <c r="AB21" i="2" l="1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B12" i="1" l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H8" i="1" l="1"/>
  <c r="AH9" i="1" s="1"/>
  <c r="AG8" i="1"/>
  <c r="AG9" i="1" s="1"/>
  <c r="AF8" i="1"/>
  <c r="AF9" i="1" s="1"/>
  <c r="AE8" i="1"/>
  <c r="AE9" i="1" s="1"/>
  <c r="AD8" i="1"/>
  <c r="AD9" i="1" s="1"/>
  <c r="AC8" i="1"/>
  <c r="AC9" i="1" s="1"/>
  <c r="AB8" i="1"/>
  <c r="AB9" i="1" s="1"/>
  <c r="AA8" i="1"/>
  <c r="AA9" i="1" s="1"/>
  <c r="Z8" i="1"/>
  <c r="Z9" i="1" s="1"/>
  <c r="Y8" i="1"/>
  <c r="Y9" i="1" s="1"/>
  <c r="X8" i="1"/>
  <c r="X9" i="1" s="1"/>
  <c r="W8" i="1"/>
  <c r="W9" i="1" s="1"/>
  <c r="V8" i="1"/>
  <c r="V9" i="1" s="1"/>
  <c r="U8" i="1"/>
  <c r="U9" i="1" s="1"/>
  <c r="T8" i="1"/>
  <c r="T9" i="1" s="1"/>
  <c r="S8" i="1"/>
  <c r="S9" i="1" s="1"/>
  <c r="R8" i="1"/>
  <c r="R9" i="1" s="1"/>
  <c r="Q8" i="1"/>
  <c r="Q9" i="1" s="1"/>
  <c r="P8" i="1"/>
  <c r="P9" i="1" s="1"/>
  <c r="O8" i="1"/>
  <c r="O9" i="1" s="1"/>
  <c r="N8" i="1"/>
  <c r="N9" i="1" s="1"/>
  <c r="M8" i="1"/>
  <c r="M9" i="1" s="1"/>
  <c r="L8" i="1"/>
  <c r="L9" i="1" s="1"/>
  <c r="K8" i="1"/>
  <c r="K9" i="1" s="1"/>
  <c r="J8" i="1"/>
  <c r="J9" i="1" s="1"/>
  <c r="I8" i="1"/>
  <c r="I9" i="1" s="1"/>
  <c r="H8" i="1"/>
  <c r="H9" i="1" s="1"/>
  <c r="G8" i="1"/>
  <c r="G9" i="1" s="1"/>
  <c r="F8" i="1"/>
  <c r="F9" i="1" s="1"/>
  <c r="E8" i="1"/>
  <c r="E9" i="1" s="1"/>
  <c r="D8" i="1"/>
  <c r="D9" i="1" s="1"/>
  <c r="C8" i="1"/>
  <c r="C9" i="1" s="1"/>
  <c r="B8" i="1"/>
  <c r="B9" i="1" s="1"/>
  <c r="C23" i="2" l="1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B23" i="2"/>
  <c r="A23" i="2"/>
  <c r="A19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17" i="2"/>
  <c r="A18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2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B3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B2" i="2"/>
</calcChain>
</file>

<file path=xl/sharedStrings.xml><?xml version="1.0" encoding="utf-8"?>
<sst xmlns="http://schemas.openxmlformats.org/spreadsheetml/2006/main" count="237" uniqueCount="65">
  <si>
    <t>Domestic Unrestricted</t>
  </si>
  <si>
    <t>Domestic Two Rate</t>
  </si>
  <si>
    <t>Domestic Off Peak (related MPAN)</t>
  </si>
  <si>
    <t>Small Non Domestic Unrestricted</t>
  </si>
  <si>
    <t>Small Non Domestic Two Rate</t>
  </si>
  <si>
    <t>Small Non Domestic Off Peak (related MPAN)</t>
  </si>
  <si>
    <t>LV Medium Non-Domestic</t>
  </si>
  <si>
    <t>LV Sub Medium Non-Domestic</t>
  </si>
  <si>
    <t>HV Medium Non-Domestic</t>
  </si>
  <si>
    <t>LV Network Domestic</t>
  </si>
  <si>
    <t>LV Network Non-Domestic Non-CT</t>
  </si>
  <si>
    <t>LV HH Metered</t>
  </si>
  <si>
    <t>LV Sub HH Metered</t>
  </si>
  <si>
    <t>HV HH Metered</t>
  </si>
  <si>
    <t>NHH UMS category A</t>
  </si>
  <si>
    <t>NHH UMS category B</t>
  </si>
  <si>
    <t>NHH UMS category C</t>
  </si>
  <si>
    <t>NHH UMS category D</t>
  </si>
  <si>
    <t>LV UMS (Pseudo HH Metered)</t>
  </si>
  <si>
    <t>LV Generation NHH or Aggregate HH</t>
  </si>
  <si>
    <t>LV Sub Generation NHH</t>
  </si>
  <si>
    <t>LV Generation Intermittent</t>
  </si>
  <si>
    <t>LV Generation Intermittent no RP charge</t>
  </si>
  <si>
    <t>LV Generation Non-Intermittent</t>
  </si>
  <si>
    <t>LV Generation Non-Intermittent no RP charge</t>
  </si>
  <si>
    <t>LV Sub Generation Intermittent</t>
  </si>
  <si>
    <t>LV Sub Generation Intermittent no RP charge</t>
  </si>
  <si>
    <t>LV Sub Generation Non-Intermittent</t>
  </si>
  <si>
    <t>LV Sub Generation Non-Intermittent no RP charge</t>
  </si>
  <si>
    <t>HV Generation Intermittent</t>
  </si>
  <si>
    <t>HV Generation Intermittent no RP charge</t>
  </si>
  <si>
    <t>HV Generation Non-Intermittent</t>
  </si>
  <si>
    <t>HV Generation Non-Intermittent no RP charge</t>
  </si>
  <si>
    <t>New Charging Model</t>
  </si>
  <si>
    <t>Load Factor</t>
  </si>
  <si>
    <t>Coincidence Factor</t>
  </si>
  <si>
    <t>New Forecast</t>
  </si>
  <si>
    <t>Average Split By Timeband</t>
  </si>
  <si>
    <t>Service Models</t>
  </si>
  <si>
    <t>Diversity</t>
  </si>
  <si>
    <t>Loss Adjustment Factors</t>
  </si>
  <si>
    <t>Proportion going through 132/HV</t>
  </si>
  <si>
    <t>Average kVAr by kVA</t>
  </si>
  <si>
    <t>Customer Contributions</t>
  </si>
  <si>
    <t>500 mW Model</t>
  </si>
  <si>
    <t>Peaking Probabilities</t>
  </si>
  <si>
    <t>Hours in Timeband and Days In Year</t>
  </si>
  <si>
    <t>Transmission Exit and Other Expenditure</t>
  </si>
  <si>
    <t>Rate Of Return</t>
  </si>
  <si>
    <t>IDNO</t>
  </si>
  <si>
    <t>Allowed Revenue</t>
  </si>
  <si>
    <t>Overall Change</t>
  </si>
  <si>
    <t>p/kWh</t>
  </si>
  <si>
    <t>Overall Absolute change in average bill per kWh - all the way customers:- p/kWh</t>
  </si>
  <si>
    <t>Typical bills for all the way customers</t>
  </si>
  <si>
    <t>£/MPAN</t>
  </si>
  <si>
    <t>All the way</t>
  </si>
  <si>
    <t>Typical bills for LDNO LV customers</t>
  </si>
  <si>
    <t>LDNO LV</t>
  </si>
  <si>
    <t>Typical bills for LDNO HV customers</t>
  </si>
  <si>
    <t>LDNO HV</t>
  </si>
  <si>
    <t>Average bill per kWh for all the way customers</t>
  </si>
  <si>
    <t>Average bill per kWh for LDNO LV customers</t>
  </si>
  <si>
    <t>Average bill per kWh for LDNO HV customers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</si>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</sst>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textRotation="90" wrapText="1"/>
    </xf>
    <xf numFmtId="164" fontId="0" fillId="0" borderId="0" xfId="2" applyNumberFormat="1" applyFont="1"/>
    <xf numFmtId="9" fontId="0" fillId="0" borderId="0" xfId="2" applyNumberFormat="1" applyFont="1"/>
    <xf numFmtId="0" fontId="2" fillId="2" borderId="2" xfId="0" applyFont="1" applyFill="1" applyBorder="1"/>
    <xf numFmtId="0" fontId="2" fillId="2" borderId="3" xfId="0" applyFont="1" applyFill="1" applyBorder="1" applyAlignment="1">
      <alignment textRotation="90" wrapText="1"/>
    </xf>
    <xf numFmtId="0" fontId="2" fillId="2" borderId="4" xfId="0" applyFont="1" applyFill="1" applyBorder="1" applyAlignment="1">
      <alignment textRotation="90" wrapText="1"/>
    </xf>
    <xf numFmtId="0" fontId="2" fillId="0" borderId="10" xfId="0" applyFont="1" applyBorder="1"/>
    <xf numFmtId="164" fontId="0" fillId="0" borderId="0" xfId="2" applyNumberFormat="1" applyFont="1" applyBorder="1"/>
    <xf numFmtId="164" fontId="0" fillId="0" borderId="11" xfId="2" applyNumberFormat="1" applyFont="1" applyBorder="1"/>
    <xf numFmtId="0" fontId="0" fillId="0" borderId="10" xfId="0" applyBorder="1"/>
    <xf numFmtId="0" fontId="2" fillId="3" borderId="5" xfId="0" applyFont="1" applyFill="1" applyBorder="1"/>
    <xf numFmtId="164" fontId="0" fillId="3" borderId="1" xfId="2" applyNumberFormat="1" applyFont="1" applyFill="1" applyBorder="1"/>
    <xf numFmtId="164" fontId="0" fillId="3" borderId="6" xfId="2" applyNumberFormat="1" applyFont="1" applyFill="1" applyBorder="1"/>
    <xf numFmtId="0" fontId="2" fillId="4" borderId="7" xfId="0" applyFont="1" applyFill="1" applyBorder="1" applyAlignment="1">
      <alignment wrapText="1"/>
    </xf>
    <xf numFmtId="2" fontId="0" fillId="4" borderId="8" xfId="2" applyNumberFormat="1" applyFont="1" applyFill="1" applyBorder="1"/>
    <xf numFmtId="2" fontId="0" fillId="4" borderId="9" xfId="2" applyNumberFormat="1" applyFont="1" applyFill="1" applyBorder="1"/>
    <xf numFmtId="0" fontId="2" fillId="3" borderId="10" xfId="0" applyFont="1" applyFill="1" applyBorder="1"/>
    <xf numFmtId="164" fontId="0" fillId="3" borderId="0" xfId="2" applyNumberFormat="1" applyFont="1" applyFill="1" applyBorder="1"/>
    <xf numFmtId="164" fontId="0" fillId="3" borderId="11" xfId="2" applyNumberFormat="1" applyFont="1" applyFill="1" applyBorder="1"/>
    <xf numFmtId="164" fontId="0" fillId="4" borderId="1" xfId="2" applyNumberFormat="1" applyFont="1" applyFill="1" applyBorder="1"/>
    <xf numFmtId="164" fontId="0" fillId="4" borderId="6" xfId="2" applyNumberFormat="1" applyFont="1" applyFill="1" applyBorder="1"/>
    <xf numFmtId="164" fontId="0" fillId="4" borderId="1" xfId="0" applyNumberFormat="1" applyFill="1" applyBorder="1"/>
    <xf numFmtId="164" fontId="0" fillId="4" borderId="6" xfId="0" applyNumberFormat="1" applyFill="1" applyBorder="1"/>
    <xf numFmtId="0" fontId="2" fillId="3" borderId="7" xfId="0" applyFont="1" applyFill="1" applyBorder="1" applyAlignment="1">
      <alignment wrapText="1"/>
    </xf>
    <xf numFmtId="2" fontId="0" fillId="3" borderId="8" xfId="0" applyNumberFormat="1" applyFill="1" applyBorder="1"/>
    <xf numFmtId="2" fontId="0" fillId="3" borderId="9" xfId="0" applyNumberFormat="1" applyFill="1" applyBorder="1"/>
    <xf numFmtId="43" fontId="0" fillId="3" borderId="1" xfId="1" applyFont="1" applyFill="1" applyBorder="1"/>
    <xf numFmtId="43" fontId="0" fillId="3" borderId="6" xfId="1" applyFont="1" applyFill="1" applyBorder="1"/>
    <xf numFmtId="43" fontId="0" fillId="0" borderId="0" xfId="1" applyFont="1" applyBorder="1"/>
    <xf numFmtId="43" fontId="0" fillId="0" borderId="11" xfId="1" applyFont="1" applyBorder="1"/>
    <xf numFmtId="43" fontId="0" fillId="3" borderId="8" xfId="1" applyFont="1" applyFill="1" applyBorder="1"/>
    <xf numFmtId="43" fontId="0" fillId="3" borderId="9" xfId="1" applyFont="1" applyFill="1" applyBorder="1"/>
    <xf numFmtId="0" fontId="2" fillId="3" borderId="5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3" borderId="8" xfId="0" applyFont="1" applyFill="1" applyBorder="1" applyAlignment="1">
      <alignment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4"/>
  <sheetViews>
    <sheetView zoomScale="85" zoomScaleNormal="85" workbookViewId="0">
      <selection activeCell="I5" sqref="I5:I19"/>
    </sheetView>
  </sheetViews>
  <sheetFormatPr defaultRowHeight="15" x14ac:dyDescent="0.25"/>
  <cols>
    <col min="1" max="1" width="37.7109375" bestFit="1" customWidth="1"/>
    <col min="2" max="2" width="7" customWidth="1"/>
    <col min="3" max="3" width="5.140625" bestFit="1" customWidth="1"/>
    <col min="4" max="10" width="6.7109375" bestFit="1" customWidth="1"/>
    <col min="11" max="11" width="7" customWidth="1"/>
    <col min="12" max="12" width="6.7109375" bestFit="1" customWidth="1"/>
    <col min="13" max="19" width="5.85546875" bestFit="1" customWidth="1"/>
    <col min="20" max="21" width="6.7109375" bestFit="1" customWidth="1"/>
    <col min="22" max="22" width="5.140625" bestFit="1" customWidth="1"/>
    <col min="23" max="34" width="6.7109375" bestFit="1" customWidth="1"/>
  </cols>
  <sheetData>
    <row r="1" spans="1:34" ht="169.5" x14ac:dyDescent="0.25">
      <c r="A1" s="4"/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6" t="s">
        <v>32</v>
      </c>
    </row>
    <row r="2" spans="1:34" x14ac:dyDescent="0.25">
      <c r="A2" s="11" t="s">
        <v>33</v>
      </c>
      <c r="B2" s="20">
        <v>0</v>
      </c>
      <c r="C2" s="20">
        <v>-2.0180061934909031E-16</v>
      </c>
      <c r="D2" s="20">
        <v>0</v>
      </c>
      <c r="E2" s="20">
        <v>-1.4160452495289733E-16</v>
      </c>
      <c r="F2" s="20">
        <v>1.9055796448893957E-16</v>
      </c>
      <c r="G2" s="20">
        <v>0</v>
      </c>
      <c r="H2" s="20">
        <v>8.3780247415074133E-5</v>
      </c>
      <c r="I2" s="20">
        <v>-1.3021036710175672E-16</v>
      </c>
      <c r="J2" s="20">
        <v>-4.8907083459982174E-4</v>
      </c>
      <c r="K2" s="20">
        <v>-4.771607889006433E-5</v>
      </c>
      <c r="L2" s="20">
        <v>-5.4404276950387316E-5</v>
      </c>
      <c r="M2" s="20">
        <v>1.9679425434071709E-5</v>
      </c>
      <c r="N2" s="20">
        <v>0</v>
      </c>
      <c r="O2" s="20">
        <v>-2.9494490683658981E-6</v>
      </c>
      <c r="P2" s="20">
        <v>-1.4469449412169962E-16</v>
      </c>
      <c r="Q2" s="20">
        <v>-3.8182512409328694E-4</v>
      </c>
      <c r="R2" s="20">
        <v>-2.7925160569684262E-4</v>
      </c>
      <c r="S2" s="20">
        <v>0</v>
      </c>
      <c r="T2" s="20">
        <v>-1.1285101293890724E-4</v>
      </c>
      <c r="U2" s="20">
        <v>-1.5974440894569797E-3</v>
      </c>
      <c r="V2" s="20">
        <v>0</v>
      </c>
      <c r="W2" s="20">
        <v>2.2052973771702223E-3</v>
      </c>
      <c r="X2" s="20">
        <v>0</v>
      </c>
      <c r="Y2" s="20">
        <v>1.2944175081280533E-3</v>
      </c>
      <c r="Z2" s="20">
        <v>0</v>
      </c>
      <c r="AA2" s="20">
        <v>1.8561355007559964E-3</v>
      </c>
      <c r="AB2" s="20">
        <v>0</v>
      </c>
      <c r="AC2" s="20">
        <v>2.0190523844336871E-3</v>
      </c>
      <c r="AD2" s="20">
        <v>0</v>
      </c>
      <c r="AE2" s="20">
        <v>1.1304406967579876E-3</v>
      </c>
      <c r="AF2" s="20">
        <v>0</v>
      </c>
      <c r="AG2" s="20">
        <v>5.2615131216276827E-4</v>
      </c>
      <c r="AH2" s="21">
        <v>0</v>
      </c>
    </row>
    <row r="3" spans="1:34" x14ac:dyDescent="0.25">
      <c r="A3" s="11" t="s">
        <v>34</v>
      </c>
      <c r="B3" s="20">
        <v>-4.9875708047231572E-3</v>
      </c>
      <c r="C3" s="20">
        <v>2.2092010571700075E-3</v>
      </c>
      <c r="D3" s="20">
        <v>-1.0292953285827383E-2</v>
      </c>
      <c r="E3" s="20">
        <v>3.5454595369610362E-2</v>
      </c>
      <c r="F3" s="20">
        <v>2.9867684423048178E-2</v>
      </c>
      <c r="G3" s="20">
        <v>-1.1363636363636513E-2</v>
      </c>
      <c r="H3" s="20">
        <v>2.2012168877081184E-2</v>
      </c>
      <c r="I3" s="20">
        <v>2.0276897765983948E-2</v>
      </c>
      <c r="J3" s="20">
        <v>2.2623097668184454E-2</v>
      </c>
      <c r="K3" s="20">
        <v>-2.6742650411482045E-3</v>
      </c>
      <c r="L3" s="20">
        <v>3.3947569598942365E-2</v>
      </c>
      <c r="M3" s="20">
        <v>-2.8085371725878397E-3</v>
      </c>
      <c r="N3" s="20">
        <v>-1.2855452895320032E-2</v>
      </c>
      <c r="O3" s="20">
        <v>-1.0501385030069603E-2</v>
      </c>
      <c r="P3" s="20">
        <v>-1.1455239711497877E-2</v>
      </c>
      <c r="Q3" s="20">
        <v>-1.1072928598701959E-2</v>
      </c>
      <c r="R3" s="20">
        <v>-1.0053057805082439E-2</v>
      </c>
      <c r="S3" s="20">
        <v>-1.1921793037672771E-2</v>
      </c>
      <c r="T3" s="20">
        <v>-1.0834348759904537E-2</v>
      </c>
      <c r="U3" s="20">
        <v>-7.9872204472843308E-3</v>
      </c>
      <c r="V3" s="20">
        <v>0</v>
      </c>
      <c r="W3" s="20">
        <v>-4.1660678203875728E-3</v>
      </c>
      <c r="X3" s="20">
        <v>0</v>
      </c>
      <c r="Y3" s="20">
        <v>-5.3529934379213714E-3</v>
      </c>
      <c r="Z3" s="20">
        <v>0</v>
      </c>
      <c r="AA3" s="20">
        <v>-3.5594787043084441E-3</v>
      </c>
      <c r="AB3" s="20">
        <v>0</v>
      </c>
      <c r="AC3" s="20">
        <v>-3.997906363042261E-3</v>
      </c>
      <c r="AD3" s="20">
        <v>0</v>
      </c>
      <c r="AE3" s="20">
        <v>-4.6387462979849674E-3</v>
      </c>
      <c r="AF3" s="20">
        <v>0</v>
      </c>
      <c r="AG3" s="20">
        <v>-5.7025788206546014E-3</v>
      </c>
      <c r="AH3" s="21">
        <v>0</v>
      </c>
    </row>
    <row r="4" spans="1:34" x14ac:dyDescent="0.25">
      <c r="A4" s="11" t="s">
        <v>35</v>
      </c>
      <c r="B4" s="20">
        <v>3.0594173831990625E-2</v>
      </c>
      <c r="C4" s="20">
        <v>2.8036456031316607E-2</v>
      </c>
      <c r="D4" s="20">
        <v>-1.1084718923198504E-2</v>
      </c>
      <c r="E4" s="20">
        <v>-5.0825134023836586E-2</v>
      </c>
      <c r="F4" s="20">
        <v>-1.2421898085673292E-2</v>
      </c>
      <c r="G4" s="20">
        <v>-1.1363636363636513E-2</v>
      </c>
      <c r="H4" s="20">
        <v>-2.4128023277483781E-2</v>
      </c>
      <c r="I4" s="20">
        <v>-2.4233131649380193E-2</v>
      </c>
      <c r="J4" s="20">
        <v>7.2413484947357804E-4</v>
      </c>
      <c r="K4" s="20">
        <v>2.7041034495598137E-2</v>
      </c>
      <c r="L4" s="20">
        <v>-2.8677818134890794E-2</v>
      </c>
      <c r="M4" s="20">
        <v>-2.2316463538586517E-2</v>
      </c>
      <c r="N4" s="20">
        <v>-2.2052235604367705E-2</v>
      </c>
      <c r="O4" s="20">
        <v>-1.771938217807251E-2</v>
      </c>
      <c r="P4" s="20">
        <v>-1.6546457361052473E-2</v>
      </c>
      <c r="Q4" s="20">
        <v>-1.6800305460099283E-2</v>
      </c>
      <c r="R4" s="20">
        <v>-1.7592851158894193E-2</v>
      </c>
      <c r="S4" s="20">
        <v>-1.6213638531234961E-2</v>
      </c>
      <c r="T4" s="20">
        <v>-1.6892916002165324E-2</v>
      </c>
      <c r="U4" s="20">
        <v>-7.9872204472843308E-3</v>
      </c>
      <c r="V4" s="20">
        <v>0</v>
      </c>
      <c r="W4" s="20">
        <v>-4.1660678203875728E-3</v>
      </c>
      <c r="X4" s="20">
        <v>0</v>
      </c>
      <c r="Y4" s="20">
        <v>-5.7743142806751246E-3</v>
      </c>
      <c r="Z4" s="20">
        <v>0</v>
      </c>
      <c r="AA4" s="20">
        <v>-3.5594787043084441E-3</v>
      </c>
      <c r="AB4" s="20">
        <v>0</v>
      </c>
      <c r="AC4" s="20">
        <v>-5.0541544226471793E-3</v>
      </c>
      <c r="AD4" s="20">
        <v>0</v>
      </c>
      <c r="AE4" s="20">
        <v>-4.6043983267484573E-3</v>
      </c>
      <c r="AF4" s="20">
        <v>0</v>
      </c>
      <c r="AG4" s="20">
        <v>-5.9611629206033573E-3</v>
      </c>
      <c r="AH4" s="21">
        <v>0</v>
      </c>
    </row>
    <row r="5" spans="1:34" x14ac:dyDescent="0.25">
      <c r="A5" s="11" t="s">
        <v>36</v>
      </c>
      <c r="B5" s="20">
        <v>3.2115862915060481E-2</v>
      </c>
      <c r="C5" s="20">
        <v>3.230058313601291E-2</v>
      </c>
      <c r="D5" s="20">
        <v>-7.1258907363417655E-3</v>
      </c>
      <c r="E5" s="20">
        <v>-4.8505488740671364E-2</v>
      </c>
      <c r="F5" s="20">
        <v>-8.6286981379697942E-3</v>
      </c>
      <c r="G5" s="20">
        <v>-7.5757575757576046E-3</v>
      </c>
      <c r="H5" s="20">
        <v>-1.01555550472623E-3</v>
      </c>
      <c r="I5" s="20">
        <v>-0.6577487440739036</v>
      </c>
      <c r="J5" s="20">
        <v>4.1421363135293945E-2</v>
      </c>
      <c r="K5" s="20">
        <v>2.8211755946601469E-2</v>
      </c>
      <c r="L5" s="20">
        <v>-2.5866920677075581E-2</v>
      </c>
      <c r="M5" s="20">
        <v>-1.8110213143801051E-2</v>
      </c>
      <c r="N5" s="20">
        <v>-1.9400017750894002E-2</v>
      </c>
      <c r="O5" s="20">
        <v>-1.4786850814752908E-2</v>
      </c>
      <c r="P5" s="20">
        <v>-4.2426813746287498E-3</v>
      </c>
      <c r="Q5" s="20">
        <v>-3.4364261168387347E-3</v>
      </c>
      <c r="R5" s="20">
        <v>-2.7925160569676515E-4</v>
      </c>
      <c r="S5" s="20">
        <v>-5.722460658083026E-3</v>
      </c>
      <c r="T5" s="20">
        <v>-2.8477708719179414E-3</v>
      </c>
      <c r="U5" s="20">
        <v>-7.9872204472846205E-3</v>
      </c>
      <c r="V5" s="20">
        <v>0</v>
      </c>
      <c r="W5" s="20">
        <v>-4.9460012639613192E-3</v>
      </c>
      <c r="X5" s="20">
        <v>0</v>
      </c>
      <c r="Y5" s="20">
        <v>-4.6723705581151092E-3</v>
      </c>
      <c r="Z5" s="20">
        <v>0</v>
      </c>
      <c r="AA5" s="20">
        <v>-3.755910117787563E-3</v>
      </c>
      <c r="AB5" s="20">
        <v>0</v>
      </c>
      <c r="AC5" s="20">
        <v>-3.2725517755138375E-3</v>
      </c>
      <c r="AD5" s="20">
        <v>0</v>
      </c>
      <c r="AE5" s="20">
        <v>-5.0778290424037418E-3</v>
      </c>
      <c r="AF5" s="20">
        <v>0</v>
      </c>
      <c r="AG5" s="20">
        <v>-5.0501170542215212E-3</v>
      </c>
      <c r="AH5" s="21">
        <v>0</v>
      </c>
    </row>
    <row r="6" spans="1:34" x14ac:dyDescent="0.25">
      <c r="A6" s="11" t="s">
        <v>37</v>
      </c>
      <c r="B6" s="20">
        <v>3.3368813774786149E-2</v>
      </c>
      <c r="C6" s="20">
        <v>3.262692112586367E-2</v>
      </c>
      <c r="D6" s="20">
        <v>-4.7505938242278431E-3</v>
      </c>
      <c r="E6" s="20">
        <v>-4.8505488740671364E-2</v>
      </c>
      <c r="F6" s="20">
        <v>-1.1452605449917009E-2</v>
      </c>
      <c r="G6" s="20">
        <v>-1.3257575757575841E-2</v>
      </c>
      <c r="H6" s="20">
        <v>-9.8522264569405509E-4</v>
      </c>
      <c r="I6" s="20">
        <v>-0.65843994352026125</v>
      </c>
      <c r="J6" s="20">
        <v>4.1004085895044215E-2</v>
      </c>
      <c r="K6" s="20">
        <v>5.2868819191362069E-2</v>
      </c>
      <c r="L6" s="20">
        <v>-1.4067855492301277E-2</v>
      </c>
      <c r="M6" s="20">
        <v>-1.8588395327172408E-2</v>
      </c>
      <c r="N6" s="20">
        <v>-1.9964762281967509E-2</v>
      </c>
      <c r="O6" s="20">
        <v>-1.5372566605528068E-2</v>
      </c>
      <c r="P6" s="20">
        <v>-4.6669495120917268E-3</v>
      </c>
      <c r="Q6" s="20">
        <v>-3.0546009927455418E-3</v>
      </c>
      <c r="R6" s="20">
        <v>-1.3683328679139951E-2</v>
      </c>
      <c r="S6" s="20">
        <v>-7.6299475441107016E-3</v>
      </c>
      <c r="T6" s="20">
        <v>-3.9799828447174461E-3</v>
      </c>
      <c r="U6" s="20">
        <v>-7.9872204472846205E-3</v>
      </c>
      <c r="V6" s="20">
        <v>0</v>
      </c>
      <c r="W6" s="20">
        <v>-4.9460012639613192E-3</v>
      </c>
      <c r="X6" s="20">
        <v>0</v>
      </c>
      <c r="Y6" s="20">
        <v>-4.9537620710425117E-3</v>
      </c>
      <c r="Z6" s="20">
        <v>0</v>
      </c>
      <c r="AA6" s="20">
        <v>-3.755910117787563E-3</v>
      </c>
      <c r="AB6" s="20">
        <v>0</v>
      </c>
      <c r="AC6" s="20">
        <v>-3.6091097745184152E-3</v>
      </c>
      <c r="AD6" s="20">
        <v>0</v>
      </c>
      <c r="AE6" s="20">
        <v>-5.0562805995583065E-3</v>
      </c>
      <c r="AF6" s="20">
        <v>0</v>
      </c>
      <c r="AG6" s="20">
        <v>-5.3253243916053204E-3</v>
      </c>
      <c r="AH6" s="21">
        <v>0</v>
      </c>
    </row>
    <row r="7" spans="1:34" x14ac:dyDescent="0.25">
      <c r="A7" s="11" t="s">
        <v>38</v>
      </c>
      <c r="B7" s="20">
        <v>3.5385088130929436E-2</v>
      </c>
      <c r="C7" s="20">
        <v>3.4483551301217504E-2</v>
      </c>
      <c r="D7" s="20">
        <v>-6.3341250989705222E-3</v>
      </c>
      <c r="E7" s="20">
        <v>-4.9182575550834717E-2</v>
      </c>
      <c r="F7" s="20">
        <v>-1.237907332289258E-2</v>
      </c>
      <c r="G7" s="20">
        <v>-1.3257575757575841E-2</v>
      </c>
      <c r="H7" s="20">
        <v>-2.5936675146415937E-3</v>
      </c>
      <c r="I7" s="20">
        <v>-0.65536248706795142</v>
      </c>
      <c r="J7" s="20">
        <v>3.0559143983503911E-2</v>
      </c>
      <c r="K7" s="20">
        <v>5.4998863879351947E-2</v>
      </c>
      <c r="L7" s="20">
        <v>-1.5649606621972751E-2</v>
      </c>
      <c r="M7" s="20">
        <v>-1.982458285550083E-2</v>
      </c>
      <c r="N7" s="20">
        <v>-2.1305403555216939E-2</v>
      </c>
      <c r="O7" s="20">
        <v>-1.7661083370949345E-2</v>
      </c>
      <c r="P7" s="20">
        <v>-4.2426813746297709E-4</v>
      </c>
      <c r="Q7" s="20">
        <v>3.8182512409299388E-4</v>
      </c>
      <c r="R7" s="20">
        <v>-1.2287070650656253E-2</v>
      </c>
      <c r="S7" s="20">
        <v>-2.3843586075344135E-3</v>
      </c>
      <c r="T7" s="20">
        <v>-5.8369084479655161E-4</v>
      </c>
      <c r="U7" s="20">
        <v>-1.1182108626198228E-2</v>
      </c>
      <c r="V7" s="20">
        <v>0</v>
      </c>
      <c r="W7" s="20">
        <v>-8.203054822589647E-3</v>
      </c>
      <c r="X7" s="20">
        <v>0</v>
      </c>
      <c r="Y7" s="20">
        <v>-8.1683060687478149E-3</v>
      </c>
      <c r="Z7" s="20">
        <v>0</v>
      </c>
      <c r="AA7" s="20">
        <v>-7.4802840745009135E-3</v>
      </c>
      <c r="AB7" s="20">
        <v>0</v>
      </c>
      <c r="AC7" s="20">
        <v>-7.961561648320549E-3</v>
      </c>
      <c r="AD7" s="20">
        <v>0</v>
      </c>
      <c r="AE7" s="20">
        <v>-1.4844523758529196E-2</v>
      </c>
      <c r="AF7" s="20">
        <v>0</v>
      </c>
      <c r="AG7" s="20">
        <v>-1.1428804347450819E-2</v>
      </c>
      <c r="AH7" s="21">
        <v>0</v>
      </c>
    </row>
    <row r="8" spans="1:34" x14ac:dyDescent="0.25">
      <c r="A8" s="11" t="s">
        <v>39</v>
      </c>
      <c r="B8" s="20">
        <f>B7</f>
        <v>3.5385088130929436E-2</v>
      </c>
      <c r="C8" s="20">
        <f t="shared" ref="C8:AH9" si="0">C7</f>
        <v>3.4483551301217504E-2</v>
      </c>
      <c r="D8" s="20">
        <f t="shared" si="0"/>
        <v>-6.3341250989705222E-3</v>
      </c>
      <c r="E8" s="20">
        <f t="shared" si="0"/>
        <v>-4.9182575550834717E-2</v>
      </c>
      <c r="F8" s="20">
        <f t="shared" si="0"/>
        <v>-1.237907332289258E-2</v>
      </c>
      <c r="G8" s="20">
        <f t="shared" si="0"/>
        <v>-1.3257575757575841E-2</v>
      </c>
      <c r="H8" s="20">
        <f t="shared" si="0"/>
        <v>-2.5936675146415937E-3</v>
      </c>
      <c r="I8" s="20">
        <f t="shared" si="0"/>
        <v>-0.65536248706795142</v>
      </c>
      <c r="J8" s="20">
        <f t="shared" si="0"/>
        <v>3.0559143983503911E-2</v>
      </c>
      <c r="K8" s="20">
        <f t="shared" si="0"/>
        <v>5.4998863879351947E-2</v>
      </c>
      <c r="L8" s="20">
        <f t="shared" si="0"/>
        <v>-1.5649606621972751E-2</v>
      </c>
      <c r="M8" s="20">
        <f t="shared" si="0"/>
        <v>-1.982458285550083E-2</v>
      </c>
      <c r="N8" s="20">
        <f t="shared" si="0"/>
        <v>-2.1305403555216939E-2</v>
      </c>
      <c r="O8" s="20">
        <f t="shared" si="0"/>
        <v>-1.7661083370949345E-2</v>
      </c>
      <c r="P8" s="20">
        <f t="shared" si="0"/>
        <v>-4.2426813746297709E-4</v>
      </c>
      <c r="Q8" s="20">
        <f t="shared" si="0"/>
        <v>3.8182512409299388E-4</v>
      </c>
      <c r="R8" s="20">
        <f t="shared" si="0"/>
        <v>-1.2287070650656253E-2</v>
      </c>
      <c r="S8" s="20">
        <f t="shared" si="0"/>
        <v>-2.3843586075344135E-3</v>
      </c>
      <c r="T8" s="20">
        <f t="shared" si="0"/>
        <v>-5.8369084479655161E-4</v>
      </c>
      <c r="U8" s="20">
        <f t="shared" si="0"/>
        <v>-1.1182108626198228E-2</v>
      </c>
      <c r="V8" s="20">
        <f t="shared" si="0"/>
        <v>0</v>
      </c>
      <c r="W8" s="20">
        <f t="shared" si="0"/>
        <v>-8.203054822589647E-3</v>
      </c>
      <c r="X8" s="20">
        <f t="shared" si="0"/>
        <v>0</v>
      </c>
      <c r="Y8" s="20">
        <f t="shared" si="0"/>
        <v>-8.1683060687478149E-3</v>
      </c>
      <c r="Z8" s="20">
        <f t="shared" si="0"/>
        <v>0</v>
      </c>
      <c r="AA8" s="20">
        <f t="shared" si="0"/>
        <v>-7.4802840745009135E-3</v>
      </c>
      <c r="AB8" s="20">
        <f t="shared" si="0"/>
        <v>0</v>
      </c>
      <c r="AC8" s="20">
        <f t="shared" si="0"/>
        <v>-7.961561648320549E-3</v>
      </c>
      <c r="AD8" s="20">
        <f t="shared" si="0"/>
        <v>0</v>
      </c>
      <c r="AE8" s="20">
        <f t="shared" si="0"/>
        <v>-1.4844523758529196E-2</v>
      </c>
      <c r="AF8" s="20">
        <f t="shared" si="0"/>
        <v>0</v>
      </c>
      <c r="AG8" s="20">
        <f t="shared" si="0"/>
        <v>-1.1428804347450819E-2</v>
      </c>
      <c r="AH8" s="21">
        <f t="shared" si="0"/>
        <v>0</v>
      </c>
    </row>
    <row r="9" spans="1:34" x14ac:dyDescent="0.25">
      <c r="A9" s="11" t="s">
        <v>41</v>
      </c>
      <c r="B9" s="20">
        <f>B8</f>
        <v>3.5385088130929436E-2</v>
      </c>
      <c r="C9" s="20">
        <f t="shared" si="0"/>
        <v>3.4483551301217504E-2</v>
      </c>
      <c r="D9" s="20">
        <f t="shared" si="0"/>
        <v>-6.3341250989705222E-3</v>
      </c>
      <c r="E9" s="20">
        <f t="shared" si="0"/>
        <v>-4.9182575550834717E-2</v>
      </c>
      <c r="F9" s="20">
        <f t="shared" si="0"/>
        <v>-1.237907332289258E-2</v>
      </c>
      <c r="G9" s="20">
        <f t="shared" si="0"/>
        <v>-1.3257575757575841E-2</v>
      </c>
      <c r="H9" s="20">
        <f t="shared" si="0"/>
        <v>-2.5936675146415937E-3</v>
      </c>
      <c r="I9" s="20">
        <f t="shared" si="0"/>
        <v>-0.65536248706795142</v>
      </c>
      <c r="J9" s="20">
        <f t="shared" si="0"/>
        <v>3.0559143983503911E-2</v>
      </c>
      <c r="K9" s="20">
        <f t="shared" si="0"/>
        <v>5.4998863879351947E-2</v>
      </c>
      <c r="L9" s="20">
        <f t="shared" si="0"/>
        <v>-1.5649606621972751E-2</v>
      </c>
      <c r="M9" s="20">
        <f t="shared" si="0"/>
        <v>-1.982458285550083E-2</v>
      </c>
      <c r="N9" s="20">
        <f t="shared" si="0"/>
        <v>-2.1305403555216939E-2</v>
      </c>
      <c r="O9" s="20">
        <f t="shared" si="0"/>
        <v>-1.7661083370949345E-2</v>
      </c>
      <c r="P9" s="20">
        <f t="shared" si="0"/>
        <v>-4.2426813746297709E-4</v>
      </c>
      <c r="Q9" s="20">
        <f t="shared" si="0"/>
        <v>3.8182512409299388E-4</v>
      </c>
      <c r="R9" s="20">
        <f t="shared" si="0"/>
        <v>-1.2287070650656253E-2</v>
      </c>
      <c r="S9" s="20">
        <f t="shared" si="0"/>
        <v>-2.3843586075344135E-3</v>
      </c>
      <c r="T9" s="20">
        <f t="shared" si="0"/>
        <v>-5.8369084479655161E-4</v>
      </c>
      <c r="U9" s="20">
        <f t="shared" si="0"/>
        <v>-1.1182108626198228E-2</v>
      </c>
      <c r="V9" s="20">
        <f t="shared" si="0"/>
        <v>0</v>
      </c>
      <c r="W9" s="20">
        <f t="shared" si="0"/>
        <v>-8.203054822589647E-3</v>
      </c>
      <c r="X9" s="20">
        <f t="shared" si="0"/>
        <v>0</v>
      </c>
      <c r="Y9" s="20">
        <f t="shared" si="0"/>
        <v>-8.1683060687478149E-3</v>
      </c>
      <c r="Z9" s="20">
        <f t="shared" si="0"/>
        <v>0</v>
      </c>
      <c r="AA9" s="20">
        <f t="shared" si="0"/>
        <v>-7.4802840745009135E-3</v>
      </c>
      <c r="AB9" s="20">
        <f t="shared" si="0"/>
        <v>0</v>
      </c>
      <c r="AC9" s="20">
        <f t="shared" si="0"/>
        <v>-7.961561648320549E-3</v>
      </c>
      <c r="AD9" s="20">
        <f t="shared" si="0"/>
        <v>0</v>
      </c>
      <c r="AE9" s="20">
        <f t="shared" si="0"/>
        <v>-1.4844523758529196E-2</v>
      </c>
      <c r="AF9" s="20">
        <f t="shared" si="0"/>
        <v>0</v>
      </c>
      <c r="AG9" s="20">
        <f t="shared" si="0"/>
        <v>-1.1428804347450819E-2</v>
      </c>
      <c r="AH9" s="21">
        <f t="shared" si="0"/>
        <v>0</v>
      </c>
    </row>
    <row r="10" spans="1:34" x14ac:dyDescent="0.25">
      <c r="A10" s="11" t="s">
        <v>40</v>
      </c>
      <c r="B10" s="20">
        <v>3.4967437844354285E-2</v>
      </c>
      <c r="C10" s="20">
        <v>3.3830875321515984E-2</v>
      </c>
      <c r="D10" s="20">
        <v>-6.3341250989705222E-3</v>
      </c>
      <c r="E10" s="20">
        <v>-4.9616321602589421E-2</v>
      </c>
      <c r="F10" s="20">
        <v>-1.315268829629467E-2</v>
      </c>
      <c r="G10" s="20">
        <v>-1.3257575757575841E-2</v>
      </c>
      <c r="H10" s="20">
        <v>-3.0185283761528401E-3</v>
      </c>
      <c r="I10" s="20">
        <v>-0.65490051766998714</v>
      </c>
      <c r="J10" s="20">
        <v>3.2142731377866149E-2</v>
      </c>
      <c r="K10" s="20">
        <v>5.4491884570736566E-2</v>
      </c>
      <c r="L10" s="20">
        <v>-1.5904548720036101E-2</v>
      </c>
      <c r="M10" s="20">
        <v>-2.104650911032073E-2</v>
      </c>
      <c r="N10" s="20">
        <v>-2.2415701574723484E-2</v>
      </c>
      <c r="O10" s="20">
        <v>-1.5981111692965899E-2</v>
      </c>
      <c r="P10" s="20">
        <v>-4.2426813746297709E-4</v>
      </c>
      <c r="Q10" s="20">
        <v>0</v>
      </c>
      <c r="R10" s="20">
        <v>-1.2566322256353018E-2</v>
      </c>
      <c r="S10" s="20">
        <v>-2.3843586075344135E-3</v>
      </c>
      <c r="T10" s="20">
        <v>-7.9961421442433271E-4</v>
      </c>
      <c r="U10" s="20">
        <v>-1.2779552715655031E-2</v>
      </c>
      <c r="V10" s="20">
        <v>0</v>
      </c>
      <c r="W10" s="20">
        <v>-9.8315816019038868E-3</v>
      </c>
      <c r="X10" s="20">
        <v>0</v>
      </c>
      <c r="Y10" s="20">
        <v>-9.7052301893687486E-3</v>
      </c>
      <c r="Z10" s="20">
        <v>0</v>
      </c>
      <c r="AA10" s="20">
        <v>-9.3424710528575896E-3</v>
      </c>
      <c r="AB10" s="20">
        <v>0</v>
      </c>
      <c r="AC10" s="20">
        <v>-1.0363362668742536E-2</v>
      </c>
      <c r="AD10" s="20">
        <v>0</v>
      </c>
      <c r="AE10" s="20">
        <v>-1.1897911202962344E-2</v>
      </c>
      <c r="AF10" s="20">
        <v>0</v>
      </c>
      <c r="AG10" s="20">
        <v>-9.025186578533342E-3</v>
      </c>
      <c r="AH10" s="21">
        <v>0</v>
      </c>
    </row>
    <row r="11" spans="1:34" x14ac:dyDescent="0.25">
      <c r="A11" s="11" t="s">
        <v>42</v>
      </c>
      <c r="B11" s="20">
        <v>3.4549787557778919E-2</v>
      </c>
      <c r="C11" s="20">
        <v>3.3504537331665439E-2</v>
      </c>
      <c r="D11" s="20">
        <v>-6.3341250989705222E-3</v>
      </c>
      <c r="E11" s="20">
        <v>-4.9616321602589421E-2</v>
      </c>
      <c r="F11" s="20">
        <v>-1.315268829629467E-2</v>
      </c>
      <c r="G11" s="20">
        <v>-1.3257575757575841E-2</v>
      </c>
      <c r="H11" s="20">
        <v>-3.5275465061344971E-3</v>
      </c>
      <c r="I11" s="20">
        <v>-0.65497692768611837</v>
      </c>
      <c r="J11" s="20">
        <v>3.1597458452921112E-2</v>
      </c>
      <c r="K11" s="20">
        <v>5.428497981595435E-2</v>
      </c>
      <c r="L11" s="20">
        <v>-1.6406241753274552E-2</v>
      </c>
      <c r="M11" s="20">
        <v>-2.0305747551213012E-2</v>
      </c>
      <c r="N11" s="20">
        <v>-2.2109231796489569E-2</v>
      </c>
      <c r="O11" s="20">
        <v>-1.6176749117617635E-2</v>
      </c>
      <c r="P11" s="20">
        <v>-4.2426813746297709E-4</v>
      </c>
      <c r="Q11" s="20">
        <v>0</v>
      </c>
      <c r="R11" s="20">
        <v>-1.2845573862049655E-2</v>
      </c>
      <c r="S11" s="20">
        <v>-2.3843586075344135E-3</v>
      </c>
      <c r="T11" s="20">
        <v>-8.186377174264713E-4</v>
      </c>
      <c r="U11" s="20">
        <v>-1.2779552715655031E-2</v>
      </c>
      <c r="V11" s="20">
        <v>0</v>
      </c>
      <c r="W11" s="20">
        <v>-1.2611262151998886E-2</v>
      </c>
      <c r="X11" s="20">
        <v>0</v>
      </c>
      <c r="Y11" s="20">
        <v>-1.1119796173118538E-2</v>
      </c>
      <c r="Z11" s="20">
        <v>0</v>
      </c>
      <c r="AA11" s="20">
        <v>-1.2196027531305989E-2</v>
      </c>
      <c r="AB11" s="20">
        <v>0</v>
      </c>
      <c r="AC11" s="20">
        <v>-1.262218148276803E-2</v>
      </c>
      <c r="AD11" s="20">
        <v>0</v>
      </c>
      <c r="AE11" s="20">
        <v>-1.2427172283101669E-2</v>
      </c>
      <c r="AF11" s="20">
        <v>0</v>
      </c>
      <c r="AG11" s="20">
        <v>-9.5712819953340002E-3</v>
      </c>
      <c r="AH11" s="21">
        <v>0</v>
      </c>
    </row>
    <row r="12" spans="1:34" x14ac:dyDescent="0.25">
      <c r="A12" s="11" t="s">
        <v>43</v>
      </c>
      <c r="B12" s="22">
        <f>B11</f>
        <v>3.4549787557778919E-2</v>
      </c>
      <c r="C12" s="22">
        <f t="shared" ref="C12:AH12" si="1">C11</f>
        <v>3.3504537331665439E-2</v>
      </c>
      <c r="D12" s="22">
        <f t="shared" si="1"/>
        <v>-6.3341250989705222E-3</v>
      </c>
      <c r="E12" s="22">
        <f t="shared" si="1"/>
        <v>-4.9616321602589421E-2</v>
      </c>
      <c r="F12" s="22">
        <f t="shared" si="1"/>
        <v>-1.315268829629467E-2</v>
      </c>
      <c r="G12" s="22">
        <f t="shared" si="1"/>
        <v>-1.3257575757575841E-2</v>
      </c>
      <c r="H12" s="22">
        <f t="shared" si="1"/>
        <v>-3.5275465061344971E-3</v>
      </c>
      <c r="I12" s="22">
        <f t="shared" si="1"/>
        <v>-0.65497692768611837</v>
      </c>
      <c r="J12" s="22">
        <f t="shared" si="1"/>
        <v>3.1597458452921112E-2</v>
      </c>
      <c r="K12" s="22">
        <f t="shared" si="1"/>
        <v>5.428497981595435E-2</v>
      </c>
      <c r="L12" s="22">
        <f t="shared" si="1"/>
        <v>-1.6406241753274552E-2</v>
      </c>
      <c r="M12" s="22">
        <f t="shared" si="1"/>
        <v>-2.0305747551213012E-2</v>
      </c>
      <c r="N12" s="22">
        <f t="shared" si="1"/>
        <v>-2.2109231796489569E-2</v>
      </c>
      <c r="O12" s="22">
        <f t="shared" si="1"/>
        <v>-1.6176749117617635E-2</v>
      </c>
      <c r="P12" s="22">
        <f t="shared" si="1"/>
        <v>-4.2426813746297709E-4</v>
      </c>
      <c r="Q12" s="22">
        <f t="shared" si="1"/>
        <v>0</v>
      </c>
      <c r="R12" s="22">
        <f t="shared" si="1"/>
        <v>-1.2845573862049655E-2</v>
      </c>
      <c r="S12" s="22">
        <f t="shared" si="1"/>
        <v>-2.3843586075344135E-3</v>
      </c>
      <c r="T12" s="22">
        <f t="shared" si="1"/>
        <v>-8.186377174264713E-4</v>
      </c>
      <c r="U12" s="22">
        <f t="shared" si="1"/>
        <v>-1.2779552715655031E-2</v>
      </c>
      <c r="V12" s="22">
        <f t="shared" si="1"/>
        <v>0</v>
      </c>
      <c r="W12" s="22">
        <f t="shared" si="1"/>
        <v>-1.2611262151998886E-2</v>
      </c>
      <c r="X12" s="22">
        <f t="shared" si="1"/>
        <v>0</v>
      </c>
      <c r="Y12" s="22">
        <f t="shared" si="1"/>
        <v>-1.1119796173118538E-2</v>
      </c>
      <c r="Z12" s="22">
        <f t="shared" si="1"/>
        <v>0</v>
      </c>
      <c r="AA12" s="22">
        <f t="shared" si="1"/>
        <v>-1.2196027531305989E-2</v>
      </c>
      <c r="AB12" s="22">
        <f t="shared" si="1"/>
        <v>0</v>
      </c>
      <c r="AC12" s="22">
        <f t="shared" si="1"/>
        <v>-1.262218148276803E-2</v>
      </c>
      <c r="AD12" s="22">
        <f t="shared" si="1"/>
        <v>0</v>
      </c>
      <c r="AE12" s="22">
        <f t="shared" si="1"/>
        <v>-1.2427172283101669E-2</v>
      </c>
      <c r="AF12" s="22">
        <f t="shared" si="1"/>
        <v>0</v>
      </c>
      <c r="AG12" s="22">
        <f t="shared" si="1"/>
        <v>-9.5712819953340002E-3</v>
      </c>
      <c r="AH12" s="23">
        <f t="shared" si="1"/>
        <v>0</v>
      </c>
    </row>
    <row r="13" spans="1:34" x14ac:dyDescent="0.25">
      <c r="A13" s="11" t="s">
        <v>44</v>
      </c>
      <c r="B13" s="20">
        <v>3.5428297282159849E-2</v>
      </c>
      <c r="C13" s="20">
        <v>3.3876187918620008E-2</v>
      </c>
      <c r="D13" s="20">
        <v>-1.1084718923198365E-2</v>
      </c>
      <c r="E13" s="20">
        <v>-5.0013033126410332E-2</v>
      </c>
      <c r="F13" s="20">
        <v>-1.4044960732637758E-2</v>
      </c>
      <c r="G13" s="20">
        <v>-2.0833333333333315E-2</v>
      </c>
      <c r="H13" s="20">
        <v>-3.1321124440876666E-3</v>
      </c>
      <c r="I13" s="20">
        <v>-0.6583600242029527</v>
      </c>
      <c r="J13" s="20">
        <v>2.8348670620509629E-2</v>
      </c>
      <c r="K13" s="20">
        <v>5.4559598190014102E-2</v>
      </c>
      <c r="L13" s="20">
        <v>-1.6734554094337859E-2</v>
      </c>
      <c r="M13" s="20">
        <v>-1.8169129911746826E-2</v>
      </c>
      <c r="N13" s="20">
        <v>-2.4519556374715059E-2</v>
      </c>
      <c r="O13" s="20">
        <v>-1.6672016715137496E-2</v>
      </c>
      <c r="P13" s="20">
        <v>-4.6669495120917268E-3</v>
      </c>
      <c r="Q13" s="20">
        <v>-3.0546009927455418E-3</v>
      </c>
      <c r="R13" s="20">
        <v>-1.2566322256353018E-2</v>
      </c>
      <c r="S13" s="20">
        <v>-8.5836909871243594E-3</v>
      </c>
      <c r="T13" s="20">
        <v>-3.5389378981250689E-3</v>
      </c>
      <c r="U13" s="20">
        <v>-4.7923322683706112E-3</v>
      </c>
      <c r="V13" s="20">
        <v>0</v>
      </c>
      <c r="W13" s="20">
        <v>-4.6076122829327472E-3</v>
      </c>
      <c r="X13" s="20">
        <v>0</v>
      </c>
      <c r="Y13" s="20">
        <v>-2.9431208433468563E-3</v>
      </c>
      <c r="Z13" s="20">
        <v>0</v>
      </c>
      <c r="AA13" s="20">
        <v>-3.0529489029607971E-3</v>
      </c>
      <c r="AB13" s="20">
        <v>0</v>
      </c>
      <c r="AC13" s="20">
        <v>-3.2624412640598079E-3</v>
      </c>
      <c r="AD13" s="20">
        <v>0</v>
      </c>
      <c r="AE13" s="20">
        <v>2.8943218040485886E-3</v>
      </c>
      <c r="AF13" s="20">
        <v>0</v>
      </c>
      <c r="AG13" s="20">
        <v>5.6546738767411587E-3</v>
      </c>
      <c r="AH13" s="21">
        <v>0</v>
      </c>
    </row>
    <row r="14" spans="1:34" x14ac:dyDescent="0.25">
      <c r="A14" s="11" t="s">
        <v>45</v>
      </c>
      <c r="B14" s="20">
        <v>3.3757696135859036E-2</v>
      </c>
      <c r="C14" s="20">
        <v>3.2656465056900931E-2</v>
      </c>
      <c r="D14" s="20">
        <v>-5.5423594615990864E-3</v>
      </c>
      <c r="E14" s="20">
        <v>-4.8145811744784238E-2</v>
      </c>
      <c r="F14" s="20">
        <v>-1.2341923393146806E-2</v>
      </c>
      <c r="G14" s="20">
        <v>-1.5151515151515209E-2</v>
      </c>
      <c r="H14" s="20">
        <v>-1.8009386606476947E-3</v>
      </c>
      <c r="I14" s="20">
        <v>-0.65774523477272628</v>
      </c>
      <c r="J14" s="20">
        <v>2.9899842224207804E-2</v>
      </c>
      <c r="K14" s="20">
        <v>5.3812871840834123E-2</v>
      </c>
      <c r="L14" s="20">
        <v>-1.5195352881370446E-2</v>
      </c>
      <c r="M14" s="20">
        <v>-1.7232007846469145E-2</v>
      </c>
      <c r="N14" s="20">
        <v>-2.356099812526706E-2</v>
      </c>
      <c r="O14" s="20">
        <v>-1.5720677883304845E-2</v>
      </c>
      <c r="P14" s="20">
        <v>-3.8184132371659432E-3</v>
      </c>
      <c r="Q14" s="20">
        <v>-1.6800305460099488E-2</v>
      </c>
      <c r="R14" s="20">
        <v>-3.2393186260821029E-2</v>
      </c>
      <c r="S14" s="20">
        <v>1.0014306151645115E-2</v>
      </c>
      <c r="T14" s="20">
        <v>-1.545051467316043E-2</v>
      </c>
      <c r="U14" s="20">
        <v>-3.1948881789138081E-3</v>
      </c>
      <c r="V14" s="20">
        <v>0</v>
      </c>
      <c r="W14" s="20">
        <v>-2.9790855036186596E-3</v>
      </c>
      <c r="X14" s="20">
        <v>0</v>
      </c>
      <c r="Y14" s="20">
        <v>-3.695279163809597E-4</v>
      </c>
      <c r="Z14" s="20">
        <v>0</v>
      </c>
      <c r="AA14" s="20">
        <v>-3.0529489029607971E-3</v>
      </c>
      <c r="AB14" s="20">
        <v>0</v>
      </c>
      <c r="AC14" s="20">
        <v>-3.4763078845080554E-3</v>
      </c>
      <c r="AD14" s="20">
        <v>0</v>
      </c>
      <c r="AE14" s="20">
        <v>2.8673862504918326E-3</v>
      </c>
      <c r="AF14" s="20">
        <v>0</v>
      </c>
      <c r="AG14" s="20">
        <v>-3.3631474989572477E-4</v>
      </c>
      <c r="AH14" s="21">
        <v>0</v>
      </c>
    </row>
    <row r="15" spans="1:34" x14ac:dyDescent="0.25">
      <c r="A15" s="11" t="s">
        <v>46</v>
      </c>
      <c r="B15" s="20">
        <v>3.4638088761781177E-2</v>
      </c>
      <c r="C15" s="20">
        <v>3.3557989201485637E-2</v>
      </c>
      <c r="D15" s="20">
        <v>-6.3341250989705222E-3</v>
      </c>
      <c r="E15" s="20">
        <v>-4.7590764576196119E-2</v>
      </c>
      <c r="F15" s="20">
        <v>-1.1995551606874879E-2</v>
      </c>
      <c r="G15" s="20">
        <v>-1.5151515151515209E-2</v>
      </c>
      <c r="H15" s="20">
        <v>-1.3818210323417732E-3</v>
      </c>
      <c r="I15" s="20">
        <v>-0.65745823789360869</v>
      </c>
      <c r="J15" s="20">
        <v>3.0702528564186721E-2</v>
      </c>
      <c r="K15" s="20">
        <v>5.4839685375656727E-2</v>
      </c>
      <c r="L15" s="20">
        <v>-1.4751279349447729E-2</v>
      </c>
      <c r="M15" s="20">
        <v>-1.6231714508275839E-2</v>
      </c>
      <c r="N15" s="20">
        <v>-2.2610663563810689E-2</v>
      </c>
      <c r="O15" s="20">
        <v>-1.5343575830468659E-2</v>
      </c>
      <c r="P15" s="20">
        <v>-5.5154857870173407E-3</v>
      </c>
      <c r="Q15" s="20">
        <v>-1.7182130584192681E-2</v>
      </c>
      <c r="R15" s="20">
        <v>-3.2393186260821029E-2</v>
      </c>
      <c r="S15" s="20">
        <v>7.6299475441107016E-3</v>
      </c>
      <c r="T15" s="20">
        <v>-1.6110802898972789E-2</v>
      </c>
      <c r="U15" s="20">
        <v>-1.5974440894570049E-3</v>
      </c>
      <c r="V15" s="20">
        <v>0</v>
      </c>
      <c r="W15" s="20">
        <v>-1.3505587243044196E-3</v>
      </c>
      <c r="X15" s="20">
        <v>0</v>
      </c>
      <c r="Y15" s="20">
        <v>2.1522664994860171E-3</v>
      </c>
      <c r="Z15" s="20">
        <v>0</v>
      </c>
      <c r="AA15" s="20">
        <v>-1.1907619246041218E-3</v>
      </c>
      <c r="AB15" s="20">
        <v>0</v>
      </c>
      <c r="AC15" s="20">
        <v>-1.8721683918439234E-4</v>
      </c>
      <c r="AD15" s="20">
        <v>0</v>
      </c>
      <c r="AE15" s="20">
        <v>5.8716746570677122E-3</v>
      </c>
      <c r="AF15" s="20">
        <v>0</v>
      </c>
      <c r="AG15" s="20">
        <v>2.6897641857556729E-3</v>
      </c>
      <c r="AH15" s="21">
        <v>0</v>
      </c>
    </row>
    <row r="16" spans="1:34" x14ac:dyDescent="0.25">
      <c r="A16" s="11" t="s">
        <v>47</v>
      </c>
      <c r="B16" s="20">
        <v>4.2748037170220188E-2</v>
      </c>
      <c r="C16" s="20">
        <v>3.6109800937662709E-2</v>
      </c>
      <c r="D16" s="20">
        <v>-3.4837688044338552E-2</v>
      </c>
      <c r="E16" s="20">
        <v>-4.5899677711226057E-2</v>
      </c>
      <c r="F16" s="20">
        <v>-1.6221658631155923E-2</v>
      </c>
      <c r="G16" s="20">
        <v>-5.6818181818181837E-2</v>
      </c>
      <c r="H16" s="20">
        <v>-5.2796521972428793E-3</v>
      </c>
      <c r="I16" s="20">
        <v>-0.6420753921561666</v>
      </c>
      <c r="J16" s="20">
        <v>2.9708938605461151E-2</v>
      </c>
      <c r="K16" s="20">
        <v>5.9440492480029708E-2</v>
      </c>
      <c r="L16" s="20">
        <v>-2.0490983656320037E-2</v>
      </c>
      <c r="M16" s="20">
        <v>-1.2898724425780406E-2</v>
      </c>
      <c r="N16" s="20">
        <v>-2.7789273022141861E-2</v>
      </c>
      <c r="O16" s="20">
        <v>-2.6871597694237939E-2</v>
      </c>
      <c r="P16" s="20">
        <v>9.7581671616460905E-3</v>
      </c>
      <c r="Q16" s="20">
        <v>-3.8182512409339162E-4</v>
      </c>
      <c r="R16" s="20">
        <v>-1.0611561016475791E-2</v>
      </c>
      <c r="S16" s="20">
        <v>2.0028612303290231E-2</v>
      </c>
      <c r="T16" s="20">
        <v>8.9347442067799277E-4</v>
      </c>
      <c r="U16" s="20">
        <v>3.1948881789137275E-2</v>
      </c>
      <c r="V16" s="20">
        <v>0</v>
      </c>
      <c r="W16" s="20">
        <v>3.2014599476264401E-2</v>
      </c>
      <c r="X16" s="20">
        <v>0</v>
      </c>
      <c r="Y16" s="20">
        <v>3.5830516090771848E-2</v>
      </c>
      <c r="Z16" s="20">
        <v>0</v>
      </c>
      <c r="AA16" s="20">
        <v>2.9794991653706429E-2</v>
      </c>
      <c r="AB16" s="20">
        <v>0</v>
      </c>
      <c r="AC16" s="20">
        <v>3.0940849504391271E-2</v>
      </c>
      <c r="AD16" s="20">
        <v>0</v>
      </c>
      <c r="AE16" s="20">
        <v>3.397508506267314E-2</v>
      </c>
      <c r="AF16" s="20">
        <v>0</v>
      </c>
      <c r="AG16" s="20">
        <v>3.3410191713044379E-2</v>
      </c>
      <c r="AH16" s="21">
        <v>0</v>
      </c>
    </row>
    <row r="17" spans="1:34" x14ac:dyDescent="0.25">
      <c r="A17" s="11" t="s">
        <v>48</v>
      </c>
      <c r="B17" s="20">
        <v>3.9363593634464893E-2</v>
      </c>
      <c r="C17" s="20">
        <v>3.5281138508814272E-2</v>
      </c>
      <c r="D17" s="20">
        <v>-2.058590657165444E-2</v>
      </c>
      <c r="E17" s="20">
        <v>-4.7766952700978936E-2</v>
      </c>
      <c r="F17" s="20">
        <v>-1.6022083507235638E-2</v>
      </c>
      <c r="G17" s="20">
        <v>-3.4090909090909026E-2</v>
      </c>
      <c r="H17" s="20">
        <v>-4.6592672176296122E-3</v>
      </c>
      <c r="I17" s="20">
        <v>-0.64169245545232778</v>
      </c>
      <c r="J17" s="20">
        <v>3.4239985859667761E-2</v>
      </c>
      <c r="K17" s="20">
        <v>5.8296303166625769E-2</v>
      </c>
      <c r="L17" s="20">
        <v>-2.1154009565057745E-2</v>
      </c>
      <c r="M17" s="20">
        <v>-1.4145943645030306E-2</v>
      </c>
      <c r="N17" s="20">
        <v>-2.8609063315598413E-2</v>
      </c>
      <c r="O17" s="20">
        <v>-2.2289752995510784E-2</v>
      </c>
      <c r="P17" s="20">
        <v>1.3152312261349228E-2</v>
      </c>
      <c r="Q17" s="20">
        <v>0</v>
      </c>
      <c r="R17" s="20">
        <v>-1.6755096341803853E-2</v>
      </c>
      <c r="S17" s="20">
        <v>2.6704816404387276E-2</v>
      </c>
      <c r="T17" s="20">
        <v>1.0864295114513889E-3</v>
      </c>
      <c r="U17" s="20">
        <v>3.1948881789136065E-3</v>
      </c>
      <c r="V17" s="20">
        <v>0</v>
      </c>
      <c r="W17" s="20">
        <v>3.2570535586284801E-3</v>
      </c>
      <c r="X17" s="20">
        <v>0</v>
      </c>
      <c r="Y17" s="20">
        <v>6.7622780194371958E-3</v>
      </c>
      <c r="Z17" s="20">
        <v>0</v>
      </c>
      <c r="AA17" s="20">
        <v>5.0356879031436812E-4</v>
      </c>
      <c r="AB17" s="20">
        <v>0</v>
      </c>
      <c r="AC17" s="20">
        <v>1.0261434618913097E-3</v>
      </c>
      <c r="AD17" s="20">
        <v>0</v>
      </c>
      <c r="AE17" s="20">
        <v>4.0098031293594278E-3</v>
      </c>
      <c r="AF17" s="20">
        <v>0</v>
      </c>
      <c r="AG17" s="20">
        <v>2.8828115607436632E-3</v>
      </c>
      <c r="AH17" s="21">
        <v>0</v>
      </c>
    </row>
    <row r="18" spans="1:34" x14ac:dyDescent="0.25">
      <c r="A18" s="11" t="s">
        <v>49</v>
      </c>
      <c r="B18" s="20">
        <v>3.9363593634464893E-2</v>
      </c>
      <c r="C18" s="20">
        <v>3.4954693701876011E-2</v>
      </c>
      <c r="D18" s="20">
        <v>-2.058590657165444E-2</v>
      </c>
      <c r="E18" s="20">
        <v>-4.7766952700978936E-2</v>
      </c>
      <c r="F18" s="20">
        <v>-1.6408941434591907E-2</v>
      </c>
      <c r="G18" s="20">
        <v>-3.4090909090909026E-2</v>
      </c>
      <c r="H18" s="20">
        <v>-4.6592672176296122E-3</v>
      </c>
      <c r="I18" s="20">
        <v>-0.64169245545232778</v>
      </c>
      <c r="J18" s="20">
        <v>3.4196717303557556E-2</v>
      </c>
      <c r="K18" s="20">
        <v>5.8245585743022056E-2</v>
      </c>
      <c r="L18" s="20">
        <v>-2.1601532342141776E-2</v>
      </c>
      <c r="M18" s="20">
        <v>-1.4200404084924756E-2</v>
      </c>
      <c r="N18" s="20">
        <v>-2.8609063315598413E-2</v>
      </c>
      <c r="O18" s="20">
        <v>-2.3279902681529973E-2</v>
      </c>
      <c r="P18" s="20">
        <v>1.2728044123886251E-2</v>
      </c>
      <c r="Q18" s="20">
        <v>0</v>
      </c>
      <c r="R18" s="20">
        <v>-1.6755096341803853E-2</v>
      </c>
      <c r="S18" s="20">
        <v>2.6704816404387276E-2</v>
      </c>
      <c r="T18" s="20">
        <v>1.048382505446945E-3</v>
      </c>
      <c r="U18" s="20">
        <v>3.1948881789136065E-3</v>
      </c>
      <c r="V18" s="20">
        <v>0</v>
      </c>
      <c r="W18" s="20">
        <v>3.2570535586284801E-3</v>
      </c>
      <c r="X18" s="20">
        <v>0</v>
      </c>
      <c r="Y18" s="20">
        <v>6.7622780194371958E-3</v>
      </c>
      <c r="Z18" s="20">
        <v>0</v>
      </c>
      <c r="AA18" s="20">
        <v>5.0356879031436812E-4</v>
      </c>
      <c r="AB18" s="20">
        <v>0</v>
      </c>
      <c r="AC18" s="20">
        <v>8.5786446238902091E-4</v>
      </c>
      <c r="AD18" s="20">
        <v>0</v>
      </c>
      <c r="AE18" s="20">
        <v>4.0098031293594278E-3</v>
      </c>
      <c r="AF18" s="20">
        <v>0</v>
      </c>
      <c r="AG18" s="20">
        <v>2.8828115607436632E-3</v>
      </c>
      <c r="AH18" s="21">
        <v>0</v>
      </c>
    </row>
    <row r="19" spans="1:34" x14ac:dyDescent="0.25">
      <c r="A19" s="11" t="s">
        <v>50</v>
      </c>
      <c r="B19" s="20">
        <v>2.5158064038524924E-2</v>
      </c>
      <c r="C19" s="20">
        <v>1.8833452435939042E-2</v>
      </c>
      <c r="D19" s="20">
        <v>-4.7505938242279985E-2</v>
      </c>
      <c r="E19" s="20">
        <v>-6.2517596080296958E-2</v>
      </c>
      <c r="F19" s="20">
        <v>-3.3515293173604875E-2</v>
      </c>
      <c r="G19" s="20">
        <v>-6.6287878787878812E-2</v>
      </c>
      <c r="H19" s="20">
        <v>-2.1968369661325014E-2</v>
      </c>
      <c r="I19" s="20">
        <v>-0.64429642503843165</v>
      </c>
      <c r="J19" s="20">
        <v>1.5705838009017686E-2</v>
      </c>
      <c r="K19" s="20">
        <v>4.2334490345740564E-2</v>
      </c>
      <c r="L19" s="20">
        <v>-3.86598782933524E-2</v>
      </c>
      <c r="M19" s="20">
        <v>-2.923576629453719E-2</v>
      </c>
      <c r="N19" s="20">
        <v>-4.5320003964434204E-2</v>
      </c>
      <c r="O19" s="20">
        <v>-4.2169034171933586E-2</v>
      </c>
      <c r="P19" s="20">
        <v>-1.6970725498513979E-3</v>
      </c>
      <c r="Q19" s="20">
        <v>-1.2982054219167956E-2</v>
      </c>
      <c r="R19" s="20">
        <v>-2.6249650935492842E-2</v>
      </c>
      <c r="S19" s="20">
        <v>1.0491177873152215E-2</v>
      </c>
      <c r="T19" s="20">
        <v>-1.1693183005369048E-2</v>
      </c>
      <c r="U19" s="20">
        <v>3.1948881789136065E-3</v>
      </c>
      <c r="V19" s="20">
        <v>0</v>
      </c>
      <c r="W19" s="20">
        <v>3.2570535586284801E-3</v>
      </c>
      <c r="X19" s="20">
        <v>0</v>
      </c>
      <c r="Y19" s="20">
        <v>6.9029737759010307E-3</v>
      </c>
      <c r="Z19" s="20">
        <v>0</v>
      </c>
      <c r="AA19" s="20">
        <v>5.0356879031436812E-4</v>
      </c>
      <c r="AB19" s="20">
        <v>0</v>
      </c>
      <c r="AC19" s="20">
        <v>1.0261434618913097E-3</v>
      </c>
      <c r="AD19" s="20">
        <v>0</v>
      </c>
      <c r="AE19" s="20">
        <v>4.0044309732438881E-3</v>
      </c>
      <c r="AF19" s="20">
        <v>0</v>
      </c>
      <c r="AG19" s="20">
        <v>2.8801308518773519E-3</v>
      </c>
      <c r="AH19" s="21">
        <v>0</v>
      </c>
    </row>
    <row r="20" spans="1:34" x14ac:dyDescent="0.25">
      <c r="A20" s="10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9"/>
    </row>
    <row r="21" spans="1:34" x14ac:dyDescent="0.25">
      <c r="A21" s="10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9"/>
    </row>
    <row r="22" spans="1:34" x14ac:dyDescent="0.25">
      <c r="A22" s="10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9"/>
    </row>
    <row r="23" spans="1:34" ht="45.75" thickBot="1" x14ac:dyDescent="0.3">
      <c r="A23" s="14" t="s">
        <v>53</v>
      </c>
      <c r="B23" s="15">
        <v>6.0214170230888167E-2</v>
      </c>
      <c r="C23" s="15">
        <v>3.9720104194142611E-2</v>
      </c>
      <c r="D23" s="15">
        <v>-5.9999999999999609E-2</v>
      </c>
      <c r="E23" s="15">
        <v>-0.14410207148729531</v>
      </c>
      <c r="F23" s="15">
        <v>-6.6613851117287889E-2</v>
      </c>
      <c r="G23" s="15">
        <v>-7.0000000000000034E-2</v>
      </c>
      <c r="H23" s="15">
        <v>-4.3152125935745203E-2</v>
      </c>
      <c r="I23" s="15">
        <v>-8.4125707797080853</v>
      </c>
      <c r="J23" s="15">
        <v>2.8778010466102944E-2</v>
      </c>
      <c r="K23" s="15">
        <v>9.0176014961899781E-2</v>
      </c>
      <c r="L23" s="15">
        <v>-7.7055293973605068E-2</v>
      </c>
      <c r="M23" s="15">
        <v>-6.5873276121421825E-2</v>
      </c>
      <c r="N23" s="15">
        <v>-9.220786352910125E-2</v>
      </c>
      <c r="O23" s="15">
        <v>-7.2907610584839133E-2</v>
      </c>
      <c r="P23" s="15">
        <v>-3.9999999999997451E-3</v>
      </c>
      <c r="Q23" s="15">
        <v>-3.4000000000000884E-2</v>
      </c>
      <c r="R23" s="15">
        <v>-9.3999999999999861E-2</v>
      </c>
      <c r="S23" s="15">
        <v>2.2000000000000193E-2</v>
      </c>
      <c r="T23" s="15">
        <v>-3.1109567810390842E-2</v>
      </c>
      <c r="U23" s="15">
        <v>-1.9999999999999176E-3</v>
      </c>
      <c r="V23" s="15">
        <v>0</v>
      </c>
      <c r="W23" s="15">
        <v>-2.0000000000000963E-3</v>
      </c>
      <c r="X23" s="15">
        <v>0</v>
      </c>
      <c r="Y23" s="15">
        <v>-4.5605311232275094E-3</v>
      </c>
      <c r="Z23" s="15">
        <v>0</v>
      </c>
      <c r="AA23" s="15">
        <v>-2.7041795274433444E-4</v>
      </c>
      <c r="AB23" s="15">
        <v>0</v>
      </c>
      <c r="AC23" s="15">
        <v>-5.2605183552621303E-4</v>
      </c>
      <c r="AD23" s="15">
        <v>0</v>
      </c>
      <c r="AE23" s="15">
        <v>-1.3309322652098766E-3</v>
      </c>
      <c r="AF23" s="15">
        <v>0</v>
      </c>
      <c r="AG23" s="15">
        <v>-1.2484607337011732E-3</v>
      </c>
      <c r="AH23" s="16">
        <v>0</v>
      </c>
    </row>
    <row r="24" spans="1:34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4"/>
  <sheetViews>
    <sheetView tabSelected="1" zoomScale="85" zoomScaleNormal="85" workbookViewId="0">
      <selection activeCell="B21" sqref="B21:AB21"/>
    </sheetView>
  </sheetViews>
  <sheetFormatPr defaultRowHeight="15" x14ac:dyDescent="0.25"/>
  <cols>
    <col min="1" max="1" width="37.7109375" bestFit="1" customWidth="1"/>
    <col min="2" max="6" width="5.85546875" bestFit="1" customWidth="1"/>
    <col min="7" max="7" width="6.5703125" bestFit="1" customWidth="1"/>
    <col min="8" max="8" width="5.85546875" bestFit="1" customWidth="1"/>
    <col min="9" max="9" width="6.85546875" bestFit="1" customWidth="1"/>
    <col min="10" max="11" width="5.85546875" bestFit="1" customWidth="1"/>
    <col min="12" max="12" width="6.7109375" bestFit="1" customWidth="1"/>
    <col min="13" max="19" width="5.85546875" bestFit="1" customWidth="1"/>
    <col min="20" max="21" width="6.7109375" bestFit="1" customWidth="1"/>
    <col min="22" max="22" width="5.7109375" bestFit="1" customWidth="1"/>
    <col min="23" max="28" width="6.7109375" bestFit="1" customWidth="1"/>
  </cols>
  <sheetData>
    <row r="1" spans="1:28" ht="171" x14ac:dyDescent="0.25">
      <c r="A1" s="4"/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5" t="s">
        <v>21</v>
      </c>
      <c r="X1" s="5" t="s">
        <v>23</v>
      </c>
      <c r="Y1" s="5" t="s">
        <v>25</v>
      </c>
      <c r="Z1" s="5" t="s">
        <v>27</v>
      </c>
      <c r="AA1" s="5" t="s">
        <v>29</v>
      </c>
      <c r="AB1" s="6" t="s">
        <v>31</v>
      </c>
    </row>
    <row r="2" spans="1:28" x14ac:dyDescent="0.25">
      <c r="A2" s="11" t="str">
        <f>Input!A2</f>
        <v>New Charging Model</v>
      </c>
      <c r="B2" s="12">
        <f>Input!B2</f>
        <v>0</v>
      </c>
      <c r="C2" s="12">
        <f>Input!C2</f>
        <v>-2.0180061934909031E-16</v>
      </c>
      <c r="D2" s="12">
        <f>Input!D2</f>
        <v>0</v>
      </c>
      <c r="E2" s="12">
        <f>Input!E2</f>
        <v>-1.4160452495289733E-16</v>
      </c>
      <c r="F2" s="12">
        <f>Input!F2</f>
        <v>1.9055796448893957E-16</v>
      </c>
      <c r="G2" s="12">
        <f>Input!G2</f>
        <v>0</v>
      </c>
      <c r="H2" s="12">
        <f>Input!H2</f>
        <v>8.3780247415074133E-5</v>
      </c>
      <c r="I2" s="12">
        <f>Input!I2</f>
        <v>-1.3021036710175672E-16</v>
      </c>
      <c r="J2" s="12">
        <f>Input!J2</f>
        <v>-4.8907083459982174E-4</v>
      </c>
      <c r="K2" s="12">
        <f>Input!K2</f>
        <v>-4.771607889006433E-5</v>
      </c>
      <c r="L2" s="12">
        <f>Input!L2</f>
        <v>-5.4404276950387316E-5</v>
      </c>
      <c r="M2" s="12">
        <f>Input!M2</f>
        <v>1.9679425434071709E-5</v>
      </c>
      <c r="N2" s="12">
        <f>Input!N2</f>
        <v>0</v>
      </c>
      <c r="O2" s="12">
        <f>Input!O2</f>
        <v>-2.9494490683658981E-6</v>
      </c>
      <c r="P2" s="12">
        <f>Input!P2</f>
        <v>-1.4469449412169962E-16</v>
      </c>
      <c r="Q2" s="12">
        <f>Input!Q2</f>
        <v>-3.8182512409328694E-4</v>
      </c>
      <c r="R2" s="12">
        <f>Input!R2</f>
        <v>-2.7925160569684262E-4</v>
      </c>
      <c r="S2" s="12">
        <f>Input!S2</f>
        <v>0</v>
      </c>
      <c r="T2" s="12">
        <f>Input!T2</f>
        <v>-1.1285101293890724E-4</v>
      </c>
      <c r="U2" s="12">
        <f>Input!U2</f>
        <v>-1.5974440894569797E-3</v>
      </c>
      <c r="V2" s="12">
        <f>Input!V2</f>
        <v>0</v>
      </c>
      <c r="W2" s="12">
        <f>Input!W2</f>
        <v>2.2052973771702223E-3</v>
      </c>
      <c r="X2" s="12">
        <f>Input!Y2</f>
        <v>1.2944175081280533E-3</v>
      </c>
      <c r="Y2" s="12">
        <f>Input!AA2</f>
        <v>1.8561355007559964E-3</v>
      </c>
      <c r="Z2" s="12">
        <f>Input!AC2</f>
        <v>2.0190523844336871E-3</v>
      </c>
      <c r="AA2" s="12">
        <f>Input!AE2</f>
        <v>1.1304406967579876E-3</v>
      </c>
      <c r="AB2" s="13">
        <f>Input!AG2</f>
        <v>5.2615131216276827E-4</v>
      </c>
    </row>
    <row r="3" spans="1:28" x14ac:dyDescent="0.25">
      <c r="A3" s="11" t="str">
        <f>Input!A3</f>
        <v>Load Factor</v>
      </c>
      <c r="B3" s="12">
        <f>Input!B3-Input!B2</f>
        <v>-4.9875708047231572E-3</v>
      </c>
      <c r="C3" s="12">
        <f>Input!C3-Input!C2</f>
        <v>2.2092010571702092E-3</v>
      </c>
      <c r="D3" s="12">
        <f>Input!D3-Input!D2</f>
        <v>-1.0292953285827383E-2</v>
      </c>
      <c r="E3" s="12">
        <f>Input!E3-Input!E2</f>
        <v>3.54545953696105E-2</v>
      </c>
      <c r="F3" s="12">
        <f>Input!F3-Input!F2</f>
        <v>2.9867684423047988E-2</v>
      </c>
      <c r="G3" s="12">
        <f>Input!G3-Input!G2</f>
        <v>-1.1363636363636513E-2</v>
      </c>
      <c r="H3" s="12">
        <f>Input!H3-Input!H2</f>
        <v>2.1928388629666111E-2</v>
      </c>
      <c r="I3" s="12">
        <f>Input!I3-Input!I2</f>
        <v>2.027689776598408E-2</v>
      </c>
      <c r="J3" s="12">
        <f>Input!J3-Input!J2</f>
        <v>2.3112168502784275E-2</v>
      </c>
      <c r="K3" s="12">
        <f>Input!K3-Input!K2</f>
        <v>-2.6265489622581402E-3</v>
      </c>
      <c r="L3" s="12">
        <f>Input!L3-Input!L2</f>
        <v>3.4001973875892752E-2</v>
      </c>
      <c r="M3" s="12">
        <f>Input!M3-Input!M2</f>
        <v>-2.8282165980219112E-3</v>
      </c>
      <c r="N3" s="12">
        <f>Input!N3-Input!N2</f>
        <v>-1.2855452895320032E-2</v>
      </c>
      <c r="O3" s="12">
        <f>Input!O3-Input!O2</f>
        <v>-1.0498435581001237E-2</v>
      </c>
      <c r="P3" s="12">
        <f>Input!P3-Input!P2</f>
        <v>-1.1455239711497733E-2</v>
      </c>
      <c r="Q3" s="12">
        <f>Input!Q3-Input!Q2</f>
        <v>-1.0691103474608672E-2</v>
      </c>
      <c r="R3" s="12">
        <f>Input!R3-Input!R2</f>
        <v>-9.773806199385596E-3</v>
      </c>
      <c r="S3" s="12">
        <f>Input!S3-Input!S2</f>
        <v>-1.1921793037672771E-2</v>
      </c>
      <c r="T3" s="12">
        <f>Input!T3-Input!T2</f>
        <v>-1.072149774696563E-2</v>
      </c>
      <c r="U3" s="12">
        <f>Input!U3-Input!U2</f>
        <v>-6.3897763578273509E-3</v>
      </c>
      <c r="V3" s="12">
        <f>Input!V3-Input!V2</f>
        <v>0</v>
      </c>
      <c r="W3" s="12">
        <f>Input!W3-Input!W2</f>
        <v>-6.3713651975577951E-3</v>
      </c>
      <c r="X3" s="12">
        <f>Input!Y3-Input!Y2</f>
        <v>-6.6474109460494249E-3</v>
      </c>
      <c r="Y3" s="12">
        <f>Input!AA3-Input!AA2</f>
        <v>-5.4156142050644403E-3</v>
      </c>
      <c r="Z3" s="12">
        <f>Input!AC3-Input!AC2</f>
        <v>-6.0169587474759485E-3</v>
      </c>
      <c r="AA3" s="12">
        <f>Input!AE3-Input!AE2</f>
        <v>-5.7691869947429555E-3</v>
      </c>
      <c r="AB3" s="13">
        <f>Input!AG3-Input!AG2</f>
        <v>-6.22873013281737E-3</v>
      </c>
    </row>
    <row r="4" spans="1:28" x14ac:dyDescent="0.25">
      <c r="A4" s="11" t="str">
        <f>Input!A4</f>
        <v>Coincidence Factor</v>
      </c>
      <c r="B4" s="12">
        <f>Input!B4-Input!B3</f>
        <v>3.5581744636713784E-2</v>
      </c>
      <c r="C4" s="12">
        <f>Input!C4-Input!C3</f>
        <v>2.5827254974146598E-2</v>
      </c>
      <c r="D4" s="12">
        <f>Input!D4-Input!D3</f>
        <v>-7.9176563737112099E-4</v>
      </c>
      <c r="E4" s="12">
        <f>Input!E4-Input!E3</f>
        <v>-8.6279729393446941E-2</v>
      </c>
      <c r="F4" s="12">
        <f>Input!F4-Input!F3</f>
        <v>-4.2289582508721474E-2</v>
      </c>
      <c r="G4" s="12">
        <f>Input!G4-Input!G3</f>
        <v>0</v>
      </c>
      <c r="H4" s="12">
        <f>Input!H4-Input!H3</f>
        <v>-4.6140192154564968E-2</v>
      </c>
      <c r="I4" s="12">
        <f>Input!I4-Input!I3</f>
        <v>-4.4510029415364138E-2</v>
      </c>
      <c r="J4" s="12">
        <f>Input!J4-Input!J3</f>
        <v>-2.1898962818710874E-2</v>
      </c>
      <c r="K4" s="12">
        <f>Input!K4-Input!K3</f>
        <v>2.9715299536746342E-2</v>
      </c>
      <c r="L4" s="12">
        <f>Input!L4-Input!L3</f>
        <v>-6.2625387733833165E-2</v>
      </c>
      <c r="M4" s="12">
        <f>Input!M4-Input!M3</f>
        <v>-1.9507926365998678E-2</v>
      </c>
      <c r="N4" s="12">
        <f>Input!N4-Input!N3</f>
        <v>-9.1967827090476736E-3</v>
      </c>
      <c r="O4" s="12">
        <f>Input!O4-Input!O3</f>
        <v>-7.2179971480029071E-3</v>
      </c>
      <c r="P4" s="12">
        <f>Input!P4-Input!P3</f>
        <v>-5.0912176495545962E-3</v>
      </c>
      <c r="Q4" s="12">
        <f>Input!Q4-Input!Q3</f>
        <v>-5.7273768613973243E-3</v>
      </c>
      <c r="R4" s="12">
        <f>Input!R4-Input!R3</f>
        <v>-7.5397933538117537E-3</v>
      </c>
      <c r="S4" s="12">
        <f>Input!S4-Input!S3</f>
        <v>-4.2918454935621901E-3</v>
      </c>
      <c r="T4" s="12">
        <f>Input!T4-Input!T3</f>
        <v>-6.0585672422607869E-3</v>
      </c>
      <c r="U4" s="12">
        <f>Input!U4-Input!U3</f>
        <v>0</v>
      </c>
      <c r="V4" s="12">
        <f>Input!V4-Input!V3</f>
        <v>0</v>
      </c>
      <c r="W4" s="12">
        <f>Input!W4-Input!W3</f>
        <v>0</v>
      </c>
      <c r="X4" s="12">
        <f>Input!Y4-Input!Y3</f>
        <v>-4.2132084275375327E-4</v>
      </c>
      <c r="Y4" s="12">
        <f>Input!AA4-Input!AA3</f>
        <v>0</v>
      </c>
      <c r="Z4" s="12">
        <f>Input!AC4-Input!AC3</f>
        <v>-1.0562480596049183E-3</v>
      </c>
      <c r="AA4" s="12">
        <f>Input!AE4-Input!AE3</f>
        <v>3.4347971236510164E-5</v>
      </c>
      <c r="AB4" s="13">
        <f>Input!AG4-Input!AG3</f>
        <v>-2.5858409994875594E-4</v>
      </c>
    </row>
    <row r="5" spans="1:28" x14ac:dyDescent="0.25">
      <c r="A5" s="11" t="str">
        <f>Input!A5</f>
        <v>New Forecast</v>
      </c>
      <c r="B5" s="12">
        <f>Input!B5-Input!B4</f>
        <v>1.5216890830698562E-3</v>
      </c>
      <c r="C5" s="12">
        <f>Input!C5-Input!C4</f>
        <v>4.2641271046963032E-3</v>
      </c>
      <c r="D5" s="12">
        <f>Input!D5-Input!D4</f>
        <v>3.9588281868567386E-3</v>
      </c>
      <c r="E5" s="12">
        <f>Input!E5-Input!E4</f>
        <v>2.3196452831652226E-3</v>
      </c>
      <c r="F5" s="12">
        <f>Input!F5-Input!F4</f>
        <v>3.7931999477034978E-3</v>
      </c>
      <c r="G5" s="12">
        <f>Input!G5-Input!G4</f>
        <v>3.7878787878789085E-3</v>
      </c>
      <c r="H5" s="12">
        <f>Input!H5-Input!H4</f>
        <v>2.311246777275755E-2</v>
      </c>
      <c r="I5" s="12">
        <f>Input!I5-Input!I4</f>
        <v>-0.63351561242452337</v>
      </c>
      <c r="J5" s="12">
        <f>Input!J5-Input!J4</f>
        <v>4.0697228285820369E-2</v>
      </c>
      <c r="K5" s="12">
        <f>Input!K5-Input!K4</f>
        <v>1.1707214510033315E-3</v>
      </c>
      <c r="L5" s="12">
        <f>Input!L5-Input!L4</f>
        <v>2.8108974578152125E-3</v>
      </c>
      <c r="M5" s="12">
        <f>Input!M5-Input!M4</f>
        <v>4.2062503947854664E-3</v>
      </c>
      <c r="N5" s="12">
        <f>Input!N5-Input!N4</f>
        <v>2.6522178534737033E-3</v>
      </c>
      <c r="O5" s="12">
        <f>Input!O5-Input!O4</f>
        <v>2.9325313633196022E-3</v>
      </c>
      <c r="P5" s="12">
        <f>Input!P5-Input!P4</f>
        <v>1.2303775986423723E-2</v>
      </c>
      <c r="Q5" s="12">
        <f>Input!Q5-Input!Q4</f>
        <v>1.3363879343260549E-2</v>
      </c>
      <c r="R5" s="12">
        <f>Input!R5-Input!R4</f>
        <v>1.7313599553197428E-2</v>
      </c>
      <c r="S5" s="12">
        <f>Input!S5-Input!S4</f>
        <v>1.0491177873151935E-2</v>
      </c>
      <c r="T5" s="12">
        <f>Input!T5-Input!T4</f>
        <v>1.4045145130247383E-2</v>
      </c>
      <c r="U5" s="12">
        <f>Input!U5-Input!U4</f>
        <v>-2.8969882048812678E-16</v>
      </c>
      <c r="V5" s="12">
        <f>Input!V5-Input!V4</f>
        <v>0</v>
      </c>
      <c r="W5" s="12">
        <f>Input!W5-Input!W4</f>
        <v>-7.7993344357374633E-4</v>
      </c>
      <c r="X5" s="12">
        <f>Input!Y5-Input!Y4</f>
        <v>1.1019437225600155E-3</v>
      </c>
      <c r="Y5" s="12">
        <f>Input!AA5-Input!AA4</f>
        <v>-1.9643141347911895E-4</v>
      </c>
      <c r="Z5" s="12">
        <f>Input!AC5-Input!AC4</f>
        <v>1.7816026471333419E-3</v>
      </c>
      <c r="AA5" s="12">
        <f>Input!AE5-Input!AE4</f>
        <v>-4.7343071565528454E-4</v>
      </c>
      <c r="AB5" s="13">
        <f>Input!AG5-Input!AG4</f>
        <v>9.1104586638183615E-4</v>
      </c>
    </row>
    <row r="6" spans="1:28" x14ac:dyDescent="0.25">
      <c r="A6" s="11" t="str">
        <f>Input!A6</f>
        <v>Average Split By Timeband</v>
      </c>
      <c r="B6" s="12">
        <f>Input!B6-Input!B5</f>
        <v>1.2529508597256683E-3</v>
      </c>
      <c r="C6" s="12">
        <f>Input!C6-Input!C5</f>
        <v>3.2633798985075985E-4</v>
      </c>
      <c r="D6" s="12">
        <f>Input!D6-Input!D5</f>
        <v>2.3752969121139224E-3</v>
      </c>
      <c r="E6" s="12">
        <f>Input!E6-Input!E5</f>
        <v>0</v>
      </c>
      <c r="F6" s="12">
        <f>Input!F6-Input!F5</f>
        <v>-2.8239073119472151E-3</v>
      </c>
      <c r="G6" s="12">
        <f>Input!G6-Input!G5</f>
        <v>-5.6818181818182366E-3</v>
      </c>
      <c r="H6" s="12">
        <f>Input!H6-Input!H5</f>
        <v>3.0332859032174923E-5</v>
      </c>
      <c r="I6" s="12">
        <f>Input!I6-Input!I5</f>
        <v>-6.9119944635764874E-4</v>
      </c>
      <c r="J6" s="12">
        <f>Input!J6-Input!J5</f>
        <v>-4.1727724024973045E-4</v>
      </c>
      <c r="K6" s="12">
        <f>Input!K6-Input!K5</f>
        <v>2.4657063244760601E-2</v>
      </c>
      <c r="L6" s="12">
        <f>Input!L6-Input!L5</f>
        <v>1.1799065184774304E-2</v>
      </c>
      <c r="M6" s="12">
        <f>Input!M6-Input!M5</f>
        <v>-4.781821833713569E-4</v>
      </c>
      <c r="N6" s="12">
        <f>Input!N6-Input!N5</f>
        <v>-5.6474453107350706E-4</v>
      </c>
      <c r="O6" s="12">
        <f>Input!O6-Input!O5</f>
        <v>-5.8571579077515944E-4</v>
      </c>
      <c r="P6" s="12">
        <f>Input!P6-Input!P5</f>
        <v>-4.2426813746297698E-4</v>
      </c>
      <c r="Q6" s="12">
        <f>Input!Q6-Input!Q5</f>
        <v>3.8182512409319289E-4</v>
      </c>
      <c r="R6" s="12">
        <f>Input!R6-Input!R5</f>
        <v>-1.3404077073443186E-2</v>
      </c>
      <c r="S6" s="12">
        <f>Input!S6-Input!S5</f>
        <v>-1.9074868860276756E-3</v>
      </c>
      <c r="T6" s="12">
        <f>Input!T6-Input!T5</f>
        <v>-1.1322119727995047E-3</v>
      </c>
      <c r="U6" s="12">
        <f>Input!U6-Input!U5</f>
        <v>0</v>
      </c>
      <c r="V6" s="12">
        <f>Input!V6-Input!V5</f>
        <v>0</v>
      </c>
      <c r="W6" s="12">
        <f>Input!W6-Input!W5</f>
        <v>0</v>
      </c>
      <c r="X6" s="12">
        <f>Input!Y6-Input!Y5</f>
        <v>-2.8139151292740257E-4</v>
      </c>
      <c r="Y6" s="12">
        <f>Input!AA6-Input!AA5</f>
        <v>0</v>
      </c>
      <c r="Z6" s="12">
        <f>Input!AC6-Input!AC5</f>
        <v>-3.3655799900457776E-4</v>
      </c>
      <c r="AA6" s="12">
        <f>Input!AE6-Input!AE5</f>
        <v>2.1548442845435375E-5</v>
      </c>
      <c r="AB6" s="13">
        <f>Input!AG6-Input!AG5</f>
        <v>-2.7520733738379925E-4</v>
      </c>
    </row>
    <row r="7" spans="1:28" x14ac:dyDescent="0.25">
      <c r="A7" s="11" t="str">
        <f>Input!A7</f>
        <v>Service Models</v>
      </c>
      <c r="B7" s="12">
        <f>Input!B7-Input!B6</f>
        <v>2.0162743561432869E-3</v>
      </c>
      <c r="C7" s="12">
        <f>Input!C7-Input!C6</f>
        <v>1.8566301753538336E-3</v>
      </c>
      <c r="D7" s="12">
        <f>Input!D7-Input!D6</f>
        <v>-1.5835312747426791E-3</v>
      </c>
      <c r="E7" s="12">
        <f>Input!E7-Input!E6</f>
        <v>-6.7708681016335343E-4</v>
      </c>
      <c r="F7" s="12">
        <f>Input!F7-Input!F6</f>
        <v>-9.2646787297557057E-4</v>
      </c>
      <c r="G7" s="12">
        <f>Input!G7-Input!G6</f>
        <v>0</v>
      </c>
      <c r="H7" s="12">
        <f>Input!H7-Input!H6</f>
        <v>-1.6084448689475386E-3</v>
      </c>
      <c r="I7" s="12">
        <f>Input!I7-Input!I6</f>
        <v>3.0774564523098347E-3</v>
      </c>
      <c r="J7" s="12">
        <f>Input!J7-Input!J6</f>
        <v>-1.0444941911540304E-2</v>
      </c>
      <c r="K7" s="12">
        <f>Input!K7-Input!K6</f>
        <v>2.1300446879898779E-3</v>
      </c>
      <c r="L7" s="12">
        <f>Input!L7-Input!L6</f>
        <v>-1.5817511296714742E-3</v>
      </c>
      <c r="M7" s="12">
        <f>Input!M7-Input!M6</f>
        <v>-1.2361875283284224E-3</v>
      </c>
      <c r="N7" s="12">
        <f>Input!N7-Input!N6</f>
        <v>-1.3406412732494301E-3</v>
      </c>
      <c r="O7" s="12">
        <f>Input!O7-Input!O6</f>
        <v>-2.2885167654212776E-3</v>
      </c>
      <c r="P7" s="12">
        <f>Input!P7-Input!P6</f>
        <v>4.2426813746287498E-3</v>
      </c>
      <c r="Q7" s="12">
        <f>Input!Q7-Input!Q6</f>
        <v>3.4364261168385356E-3</v>
      </c>
      <c r="R7" s="12">
        <f>Input!R7-Input!R6</f>
        <v>1.3962580284836972E-3</v>
      </c>
      <c r="S7" s="12">
        <f>Input!S7-Input!S6</f>
        <v>5.2455889365762877E-3</v>
      </c>
      <c r="T7" s="12">
        <f>Input!T7-Input!T6</f>
        <v>3.3962919999208944E-3</v>
      </c>
      <c r="U7" s="12">
        <f>Input!U7-Input!U6</f>
        <v>-3.1948881789136078E-3</v>
      </c>
      <c r="V7" s="12">
        <f>Input!V7-Input!V6</f>
        <v>0</v>
      </c>
      <c r="W7" s="12">
        <f>Input!W7-Input!W6</f>
        <v>-3.2570535586283278E-3</v>
      </c>
      <c r="X7" s="12">
        <f>Input!Y7-Input!Y6</f>
        <v>-3.2145439977053032E-3</v>
      </c>
      <c r="Y7" s="12">
        <f>Input!AA7-Input!AA6</f>
        <v>-3.7243739567133505E-3</v>
      </c>
      <c r="Z7" s="12">
        <f>Input!AC7-Input!AC6</f>
        <v>-4.3524518738021333E-3</v>
      </c>
      <c r="AA7" s="12">
        <f>Input!AE7-Input!AE6</f>
        <v>-9.7882431589708906E-3</v>
      </c>
      <c r="AB7" s="13">
        <f>Input!AG7-Input!AG6</f>
        <v>-6.1034799558454984E-3</v>
      </c>
    </row>
    <row r="8" spans="1:28" x14ac:dyDescent="0.25">
      <c r="A8" s="11" t="str">
        <f>Input!A8</f>
        <v>Diversity</v>
      </c>
      <c r="B8" s="12">
        <f>Input!B8-Input!B7</f>
        <v>0</v>
      </c>
      <c r="C8" s="12">
        <f>Input!C8-Input!C7</f>
        <v>0</v>
      </c>
      <c r="D8" s="12">
        <f>Input!D8-Input!D7</f>
        <v>0</v>
      </c>
      <c r="E8" s="12">
        <f>Input!E8-Input!E7</f>
        <v>0</v>
      </c>
      <c r="F8" s="12">
        <f>Input!F8-Input!F7</f>
        <v>0</v>
      </c>
      <c r="G8" s="12">
        <f>Input!G8-Input!G7</f>
        <v>0</v>
      </c>
      <c r="H8" s="12">
        <f>Input!H8-Input!H7</f>
        <v>0</v>
      </c>
      <c r="I8" s="12">
        <f>Input!I8-Input!I7</f>
        <v>0</v>
      </c>
      <c r="J8" s="12">
        <f>Input!J8-Input!J7</f>
        <v>0</v>
      </c>
      <c r="K8" s="12">
        <f>Input!K8-Input!K7</f>
        <v>0</v>
      </c>
      <c r="L8" s="12">
        <f>Input!L8-Input!L7</f>
        <v>0</v>
      </c>
      <c r="M8" s="12">
        <f>Input!M8-Input!M7</f>
        <v>0</v>
      </c>
      <c r="N8" s="12">
        <f>Input!N8-Input!N7</f>
        <v>0</v>
      </c>
      <c r="O8" s="12">
        <f>Input!O8-Input!O7</f>
        <v>0</v>
      </c>
      <c r="P8" s="12">
        <f>Input!P8-Input!P7</f>
        <v>0</v>
      </c>
      <c r="Q8" s="12">
        <f>Input!Q8-Input!Q7</f>
        <v>0</v>
      </c>
      <c r="R8" s="12">
        <f>Input!R8-Input!R7</f>
        <v>0</v>
      </c>
      <c r="S8" s="12">
        <f>Input!S8-Input!S7</f>
        <v>0</v>
      </c>
      <c r="T8" s="12">
        <f>Input!T8-Input!T7</f>
        <v>0</v>
      </c>
      <c r="U8" s="12">
        <f>Input!U8-Input!U7</f>
        <v>0</v>
      </c>
      <c r="V8" s="12">
        <f>Input!V8-Input!V7</f>
        <v>0</v>
      </c>
      <c r="W8" s="12">
        <f>Input!W8-Input!W7</f>
        <v>0</v>
      </c>
      <c r="X8" s="12">
        <f>Input!Y8-Input!Y7</f>
        <v>0</v>
      </c>
      <c r="Y8" s="12">
        <f>Input!AA8-Input!AA7</f>
        <v>0</v>
      </c>
      <c r="Z8" s="12">
        <f>Input!AC8-Input!AC7</f>
        <v>0</v>
      </c>
      <c r="AA8" s="12">
        <f>Input!AE8-Input!AE7</f>
        <v>0</v>
      </c>
      <c r="AB8" s="13">
        <f>Input!AG8-Input!AG7</f>
        <v>0</v>
      </c>
    </row>
    <row r="9" spans="1:28" x14ac:dyDescent="0.25">
      <c r="A9" s="11" t="str">
        <f>Input!A9</f>
        <v>Proportion going through 132/HV</v>
      </c>
      <c r="B9" s="12">
        <f>Input!B9-Input!B8</f>
        <v>0</v>
      </c>
      <c r="C9" s="12">
        <f>Input!C9-Input!C8</f>
        <v>0</v>
      </c>
      <c r="D9" s="12">
        <f>Input!D9-Input!D8</f>
        <v>0</v>
      </c>
      <c r="E9" s="12">
        <f>Input!E9-Input!E8</f>
        <v>0</v>
      </c>
      <c r="F9" s="12">
        <f>Input!F9-Input!F8</f>
        <v>0</v>
      </c>
      <c r="G9" s="12">
        <f>Input!G9-Input!G8</f>
        <v>0</v>
      </c>
      <c r="H9" s="12">
        <f>Input!H9-Input!H8</f>
        <v>0</v>
      </c>
      <c r="I9" s="12">
        <f>Input!I9-Input!I8</f>
        <v>0</v>
      </c>
      <c r="J9" s="12">
        <f>Input!J9-Input!J8</f>
        <v>0</v>
      </c>
      <c r="K9" s="12">
        <f>Input!K9-Input!K8</f>
        <v>0</v>
      </c>
      <c r="L9" s="12">
        <f>Input!L9-Input!L8</f>
        <v>0</v>
      </c>
      <c r="M9" s="12">
        <f>Input!M9-Input!M8</f>
        <v>0</v>
      </c>
      <c r="N9" s="12">
        <f>Input!N9-Input!N8</f>
        <v>0</v>
      </c>
      <c r="O9" s="12">
        <f>Input!O9-Input!O8</f>
        <v>0</v>
      </c>
      <c r="P9" s="12">
        <f>Input!P9-Input!P8</f>
        <v>0</v>
      </c>
      <c r="Q9" s="12">
        <f>Input!Q9-Input!Q8</f>
        <v>0</v>
      </c>
      <c r="R9" s="12">
        <f>Input!R9-Input!R8</f>
        <v>0</v>
      </c>
      <c r="S9" s="12">
        <f>Input!S9-Input!S8</f>
        <v>0</v>
      </c>
      <c r="T9" s="12">
        <f>Input!T9-Input!T8</f>
        <v>0</v>
      </c>
      <c r="U9" s="12">
        <f>Input!U9-Input!U8</f>
        <v>0</v>
      </c>
      <c r="V9" s="12">
        <f>Input!V9-Input!V8</f>
        <v>0</v>
      </c>
      <c r="W9" s="12">
        <f>Input!W9-Input!W8</f>
        <v>0</v>
      </c>
      <c r="X9" s="12">
        <f>Input!Y9-Input!Y8</f>
        <v>0</v>
      </c>
      <c r="Y9" s="12">
        <f>Input!AA9-Input!AA8</f>
        <v>0</v>
      </c>
      <c r="Z9" s="12">
        <f>Input!AC9-Input!AC8</f>
        <v>0</v>
      </c>
      <c r="AA9" s="12">
        <f>Input!AE9-Input!AE8</f>
        <v>0</v>
      </c>
      <c r="AB9" s="13">
        <f>Input!AG9-Input!AG8</f>
        <v>0</v>
      </c>
    </row>
    <row r="10" spans="1:28" x14ac:dyDescent="0.25">
      <c r="A10" s="11" t="str">
        <f>Input!A10</f>
        <v>Loss Adjustment Factors</v>
      </c>
      <c r="B10" s="12">
        <f>Input!B10-Input!B9</f>
        <v>-4.1765028657515108E-4</v>
      </c>
      <c r="C10" s="12">
        <f>Input!C10-Input!C9</f>
        <v>-6.5267597970151969E-4</v>
      </c>
      <c r="D10" s="12">
        <f>Input!D10-Input!D9</f>
        <v>0</v>
      </c>
      <c r="E10" s="12">
        <f>Input!E10-Input!E9</f>
        <v>-4.3374605175470343E-4</v>
      </c>
      <c r="F10" s="12">
        <f>Input!F10-Input!F9</f>
        <v>-7.7361497340209043E-4</v>
      </c>
      <c r="G10" s="12">
        <f>Input!G10-Input!G9</f>
        <v>0</v>
      </c>
      <c r="H10" s="12">
        <f>Input!H10-Input!H9</f>
        <v>-4.2486086151124645E-4</v>
      </c>
      <c r="I10" s="12">
        <f>Input!I10-Input!I9</f>
        <v>4.6196939796427916E-4</v>
      </c>
      <c r="J10" s="12">
        <f>Input!J10-Input!J9</f>
        <v>1.5835873943622382E-3</v>
      </c>
      <c r="K10" s="12">
        <f>Input!K10-Input!K9</f>
        <v>-5.0697930861538093E-4</v>
      </c>
      <c r="L10" s="12">
        <f>Input!L10-Input!L9</f>
        <v>-2.5494209806335016E-4</v>
      </c>
      <c r="M10" s="12">
        <f>Input!M10-Input!M9</f>
        <v>-1.2219262548198995E-3</v>
      </c>
      <c r="N10" s="12">
        <f>Input!N10-Input!N9</f>
        <v>-1.1102980195065448E-3</v>
      </c>
      <c r="O10" s="12">
        <f>Input!O10-Input!O9</f>
        <v>1.679971677983446E-3</v>
      </c>
      <c r="P10" s="12">
        <f>Input!P10-Input!P9</f>
        <v>0</v>
      </c>
      <c r="Q10" s="12">
        <f>Input!Q10-Input!Q9</f>
        <v>-3.8182512409299388E-4</v>
      </c>
      <c r="R10" s="12">
        <f>Input!R10-Input!R9</f>
        <v>-2.7925160569676477E-4</v>
      </c>
      <c r="S10" s="12">
        <f>Input!S10-Input!S9</f>
        <v>0</v>
      </c>
      <c r="T10" s="12">
        <f>Input!T10-Input!T9</f>
        <v>-2.159233696277811E-4</v>
      </c>
      <c r="U10" s="12">
        <f>Input!U10-Input!U9</f>
        <v>-1.597444089456803E-3</v>
      </c>
      <c r="V10" s="12">
        <f>Input!V10-Input!V9</f>
        <v>0</v>
      </c>
      <c r="W10" s="12">
        <f>Input!W10-Input!W9</f>
        <v>-1.6285267793142398E-3</v>
      </c>
      <c r="X10" s="12">
        <f>Input!Y10-Input!Y9</f>
        <v>-1.5369241206209337E-3</v>
      </c>
      <c r="Y10" s="12">
        <f>Input!AA10-Input!AA9</f>
        <v>-1.8621869783566761E-3</v>
      </c>
      <c r="Z10" s="12">
        <f>Input!AC10-Input!AC9</f>
        <v>-2.4018010204219873E-3</v>
      </c>
      <c r="AA10" s="12">
        <f>Input!AE10-Input!AE9</f>
        <v>2.9466125555668524E-3</v>
      </c>
      <c r="AB10" s="13">
        <f>Input!AG10-Input!AG9</f>
        <v>2.4036177689174768E-3</v>
      </c>
    </row>
    <row r="11" spans="1:28" x14ac:dyDescent="0.25">
      <c r="A11" s="11" t="str">
        <f>Input!A11</f>
        <v>Average kVAr by kVA</v>
      </c>
      <c r="B11" s="12">
        <f>Input!B11-Input!B10</f>
        <v>-4.1765028657536618E-4</v>
      </c>
      <c r="C11" s="12">
        <f>Input!C11-Input!C10</f>
        <v>-3.2633798985054474E-4</v>
      </c>
      <c r="D11" s="12">
        <f>Input!D11-Input!D10</f>
        <v>0</v>
      </c>
      <c r="E11" s="12">
        <f>Input!E11-Input!E10</f>
        <v>0</v>
      </c>
      <c r="F11" s="12">
        <f>Input!F11-Input!F10</f>
        <v>0</v>
      </c>
      <c r="G11" s="12">
        <f>Input!G11-Input!G10</f>
        <v>0</v>
      </c>
      <c r="H11" s="12">
        <f>Input!H11-Input!H10</f>
        <v>-5.0901812998165692E-4</v>
      </c>
      <c r="I11" s="12">
        <f>Input!I11-Input!I10</f>
        <v>-7.6410016131234215E-5</v>
      </c>
      <c r="J11" s="12">
        <f>Input!J11-Input!J10</f>
        <v>-5.4527292494503665E-4</v>
      </c>
      <c r="K11" s="12">
        <f>Input!K11-Input!K10</f>
        <v>-2.069047547822167E-4</v>
      </c>
      <c r="L11" s="12">
        <f>Input!L11-Input!L10</f>
        <v>-5.0169303323845116E-4</v>
      </c>
      <c r="M11" s="12">
        <f>Input!M11-Input!M10</f>
        <v>7.4076155910771796E-4</v>
      </c>
      <c r="N11" s="12">
        <f>Input!N11-Input!N10</f>
        <v>3.06469778233915E-4</v>
      </c>
      <c r="O11" s="12">
        <f>Input!O11-Input!O10</f>
        <v>-1.9563742465173589E-4</v>
      </c>
      <c r="P11" s="12">
        <f>Input!P11-Input!P10</f>
        <v>0</v>
      </c>
      <c r="Q11" s="12">
        <f>Input!Q11-Input!Q10</f>
        <v>0</v>
      </c>
      <c r="R11" s="12">
        <f>Input!R11-Input!R10</f>
        <v>-2.792516056966364E-4</v>
      </c>
      <c r="S11" s="12">
        <f>Input!S11-Input!S10</f>
        <v>0</v>
      </c>
      <c r="T11" s="12">
        <f>Input!T11-Input!T10</f>
        <v>-1.9023503002138595E-5</v>
      </c>
      <c r="U11" s="12">
        <f>Input!U11-Input!U10</f>
        <v>0</v>
      </c>
      <c r="V11" s="12">
        <f>Input!V11-Input!V10</f>
        <v>0</v>
      </c>
      <c r="W11" s="12">
        <f>Input!W11-Input!W10</f>
        <v>-2.7796805500949987E-3</v>
      </c>
      <c r="X11" s="12">
        <f>Input!Y11-Input!Y10</f>
        <v>-1.4145659837497895E-3</v>
      </c>
      <c r="Y11" s="12">
        <f>Input!AA11-Input!AA10</f>
        <v>-2.8535564784483991E-3</v>
      </c>
      <c r="Z11" s="12">
        <f>Input!AC11-Input!AC10</f>
        <v>-2.2588188140254938E-3</v>
      </c>
      <c r="AA11" s="12">
        <f>Input!AE11-Input!AE10</f>
        <v>-5.2926108013932535E-4</v>
      </c>
      <c r="AB11" s="13">
        <f>Input!AG11-Input!AG10</f>
        <v>-5.4609541680065814E-4</v>
      </c>
    </row>
    <row r="12" spans="1:28" x14ac:dyDescent="0.25">
      <c r="A12" s="11" t="str">
        <f>Input!A12</f>
        <v>Customer Contributions</v>
      </c>
      <c r="B12" s="12">
        <f>Input!B12-Input!B11</f>
        <v>0</v>
      </c>
      <c r="C12" s="12">
        <f>Input!C12-Input!C11</f>
        <v>0</v>
      </c>
      <c r="D12" s="12">
        <f>Input!D12-Input!D11</f>
        <v>0</v>
      </c>
      <c r="E12" s="12">
        <f>Input!E12-Input!E11</f>
        <v>0</v>
      </c>
      <c r="F12" s="12">
        <f>Input!F12-Input!F11</f>
        <v>0</v>
      </c>
      <c r="G12" s="12">
        <f>Input!G12-Input!G11</f>
        <v>0</v>
      </c>
      <c r="H12" s="12">
        <f>Input!H12-Input!H11</f>
        <v>0</v>
      </c>
      <c r="I12" s="12">
        <f>Input!I12-Input!I11</f>
        <v>0</v>
      </c>
      <c r="J12" s="12">
        <f>Input!J12-Input!J11</f>
        <v>0</v>
      </c>
      <c r="K12" s="12">
        <f>Input!K12-Input!K11</f>
        <v>0</v>
      </c>
      <c r="L12" s="12">
        <f>Input!L12-Input!L11</f>
        <v>0</v>
      </c>
      <c r="M12" s="12">
        <f>Input!M12-Input!M11</f>
        <v>0</v>
      </c>
      <c r="N12" s="12">
        <f>Input!N12-Input!N11</f>
        <v>0</v>
      </c>
      <c r="O12" s="12">
        <f>Input!O12-Input!O11</f>
        <v>0</v>
      </c>
      <c r="P12" s="12">
        <f>Input!P12-Input!P11</f>
        <v>0</v>
      </c>
      <c r="Q12" s="12">
        <f>Input!Q12-Input!Q11</f>
        <v>0</v>
      </c>
      <c r="R12" s="12">
        <f>Input!R12-Input!R11</f>
        <v>0</v>
      </c>
      <c r="S12" s="12">
        <f>Input!S12-Input!S11</f>
        <v>0</v>
      </c>
      <c r="T12" s="12">
        <f>Input!T12-Input!T11</f>
        <v>0</v>
      </c>
      <c r="U12" s="12">
        <f>Input!U12-Input!U11</f>
        <v>0</v>
      </c>
      <c r="V12" s="12">
        <f>Input!V12-Input!V11</f>
        <v>0</v>
      </c>
      <c r="W12" s="12">
        <f>Input!W12-Input!W11</f>
        <v>0</v>
      </c>
      <c r="X12" s="12">
        <f>Input!Y12-Input!Y11</f>
        <v>0</v>
      </c>
      <c r="Y12" s="12">
        <f>Input!AA12-Input!AA11</f>
        <v>0</v>
      </c>
      <c r="Z12" s="12">
        <f>Input!AC12-Input!AC11</f>
        <v>0</v>
      </c>
      <c r="AA12" s="12">
        <f>Input!AE12-Input!AE11</f>
        <v>0</v>
      </c>
      <c r="AB12" s="13">
        <f>Input!AG12-Input!AG11</f>
        <v>0</v>
      </c>
    </row>
    <row r="13" spans="1:28" x14ac:dyDescent="0.25">
      <c r="A13" s="11" t="str">
        <f>Input!A13</f>
        <v>500 mW Model</v>
      </c>
      <c r="B13" s="12">
        <f>Input!B13-Input!B12</f>
        <v>8.7850972438092978E-4</v>
      </c>
      <c r="C13" s="12">
        <f>Input!C13-Input!C12</f>
        <v>3.7165058695456943E-4</v>
      </c>
      <c r="D13" s="12">
        <f>Input!D13-Input!D12</f>
        <v>-4.7505938242278431E-3</v>
      </c>
      <c r="E13" s="12">
        <f>Input!E13-Input!E12</f>
        <v>-3.9671152382091124E-4</v>
      </c>
      <c r="F13" s="12">
        <f>Input!F13-Input!F12</f>
        <v>-8.9227243634308791E-4</v>
      </c>
      <c r="G13" s="12">
        <f>Input!G13-Input!G12</f>
        <v>-7.5757575757574736E-3</v>
      </c>
      <c r="H13" s="12">
        <f>Input!H13-Input!H12</f>
        <v>3.9543406204683041E-4</v>
      </c>
      <c r="I13" s="12">
        <f>Input!I13-Input!I12</f>
        <v>-3.3830965168343274E-3</v>
      </c>
      <c r="J13" s="12">
        <f>Input!J13-Input!J12</f>
        <v>-3.248787832411483E-3</v>
      </c>
      <c r="K13" s="12">
        <f>Input!K13-Input!K12</f>
        <v>2.746183740597527E-4</v>
      </c>
      <c r="L13" s="12">
        <f>Input!L13-Input!L12</f>
        <v>-3.2831234106330681E-4</v>
      </c>
      <c r="M13" s="12">
        <f>Input!M13-Input!M12</f>
        <v>2.1366176394661852E-3</v>
      </c>
      <c r="N13" s="12">
        <f>Input!N13-Input!N12</f>
        <v>-2.4103245782254902E-3</v>
      </c>
      <c r="O13" s="12">
        <f>Input!O13-Input!O12</f>
        <v>-4.952675975198606E-4</v>
      </c>
      <c r="P13" s="12">
        <f>Input!P13-Input!P12</f>
        <v>-4.2426813746287498E-3</v>
      </c>
      <c r="Q13" s="12">
        <f>Input!Q13-Input!Q12</f>
        <v>-3.0546009927455418E-3</v>
      </c>
      <c r="R13" s="12">
        <f>Input!R13-Input!R12</f>
        <v>2.792516056966364E-4</v>
      </c>
      <c r="S13" s="12">
        <f>Input!S13-Input!S12</f>
        <v>-6.1993323795899464E-3</v>
      </c>
      <c r="T13" s="12">
        <f>Input!T13-Input!T12</f>
        <v>-2.7203001806985977E-3</v>
      </c>
      <c r="U13" s="12">
        <f>Input!U13-Input!U12</f>
        <v>7.987220447284421E-3</v>
      </c>
      <c r="V13" s="12">
        <f>Input!V13-Input!V12</f>
        <v>0</v>
      </c>
      <c r="W13" s="12">
        <f>Input!W13-Input!W12</f>
        <v>8.0036498690661383E-3</v>
      </c>
      <c r="X13" s="12">
        <f>Input!Y13-Input!Y12</f>
        <v>8.1766753297716818E-3</v>
      </c>
      <c r="Y13" s="12">
        <f>Input!AA13-Input!AA12</f>
        <v>9.1430786283451908E-3</v>
      </c>
      <c r="Z13" s="12">
        <f>Input!AC13-Input!AC12</f>
        <v>9.3597402187082217E-3</v>
      </c>
      <c r="AA13" s="12">
        <f>Input!AE13-Input!AE12</f>
        <v>1.5321494087150257E-2</v>
      </c>
      <c r="AB13" s="13">
        <f>Input!AG13-Input!AG12</f>
        <v>1.5225955872075158E-2</v>
      </c>
    </row>
    <row r="14" spans="1:28" x14ac:dyDescent="0.25">
      <c r="A14" s="11" t="str">
        <f>Input!A14</f>
        <v>Peaking Probabilities</v>
      </c>
      <c r="B14" s="12">
        <f>Input!B14-Input!B13</f>
        <v>-1.6706011463008125E-3</v>
      </c>
      <c r="C14" s="12">
        <f>Input!C14-Input!C13</f>
        <v>-1.2197228617190775E-3</v>
      </c>
      <c r="D14" s="12">
        <f>Input!D14-Input!D13</f>
        <v>5.5423594615992789E-3</v>
      </c>
      <c r="E14" s="12">
        <f>Input!E14-Input!E13</f>
        <v>1.8672213816260941E-3</v>
      </c>
      <c r="F14" s="12">
        <f>Input!F14-Input!F13</f>
        <v>1.703037339490952E-3</v>
      </c>
      <c r="G14" s="12">
        <f>Input!G14-Input!G13</f>
        <v>5.6818181818181056E-3</v>
      </c>
      <c r="H14" s="12">
        <f>Input!H14-Input!H13</f>
        <v>1.3311737834399719E-3</v>
      </c>
      <c r="I14" s="12">
        <f>Input!I14-Input!I13</f>
        <v>6.1478943022641452E-4</v>
      </c>
      <c r="J14" s="12">
        <f>Input!J14-Input!J13</f>
        <v>1.5511716036981753E-3</v>
      </c>
      <c r="K14" s="12">
        <f>Input!K14-Input!K13</f>
        <v>-7.4672634917997971E-4</v>
      </c>
      <c r="L14" s="12">
        <f>Input!L14-Input!L13</f>
        <v>1.5392012129674133E-3</v>
      </c>
      <c r="M14" s="12">
        <f>Input!M14-Input!M13</f>
        <v>9.3712206527768113E-4</v>
      </c>
      <c r="N14" s="12">
        <f>Input!N14-Input!N13</f>
        <v>9.5855824944799869E-4</v>
      </c>
      <c r="O14" s="12">
        <f>Input!O14-Input!O13</f>
        <v>9.5133883183265086E-4</v>
      </c>
      <c r="P14" s="12">
        <f>Input!P14-Input!P13</f>
        <v>8.4853627492578352E-4</v>
      </c>
      <c r="Q14" s="12">
        <f>Input!Q14-Input!Q13</f>
        <v>-1.3745704467353946E-2</v>
      </c>
      <c r="R14" s="12">
        <f>Input!R14-Input!R13</f>
        <v>-1.9826864004468009E-2</v>
      </c>
      <c r="S14" s="12">
        <f>Input!S14-Input!S13</f>
        <v>1.8597997138769473E-2</v>
      </c>
      <c r="T14" s="12">
        <f>Input!T14-Input!T13</f>
        <v>-1.1911576775035362E-2</v>
      </c>
      <c r="U14" s="12">
        <f>Input!U14-Input!U13</f>
        <v>1.597444089456803E-3</v>
      </c>
      <c r="V14" s="12">
        <f>Input!V14-Input!V13</f>
        <v>0</v>
      </c>
      <c r="W14" s="12">
        <f>Input!W14-Input!W13</f>
        <v>1.6285267793140876E-3</v>
      </c>
      <c r="X14" s="12">
        <f>Input!Y14-Input!Y13</f>
        <v>2.5735929269658968E-3</v>
      </c>
      <c r="Y14" s="12">
        <f>Input!AA14-Input!AA13</f>
        <v>0</v>
      </c>
      <c r="Z14" s="12">
        <f>Input!AC14-Input!AC13</f>
        <v>-2.1386662044824752E-4</v>
      </c>
      <c r="AA14" s="12">
        <f>Input!AE14-Input!AE13</f>
        <v>-2.6935553556756055E-5</v>
      </c>
      <c r="AB14" s="13">
        <f>Input!AG14-Input!AG13</f>
        <v>-5.9909886266368831E-3</v>
      </c>
    </row>
    <row r="15" spans="1:28" x14ac:dyDescent="0.25">
      <c r="A15" s="11" t="str">
        <f>Input!A15</f>
        <v>Hours in Timeband and Days In Year</v>
      </c>
      <c r="B15" s="12">
        <f>Input!B15-Input!B14</f>
        <v>8.8039262592214118E-4</v>
      </c>
      <c r="C15" s="12">
        <f>Input!C15-Input!C14</f>
        <v>9.0152414458470609E-4</v>
      </c>
      <c r="D15" s="12">
        <f>Input!D15-Input!D14</f>
        <v>-7.9176563737143584E-4</v>
      </c>
      <c r="E15" s="12">
        <f>Input!E15-Input!E14</f>
        <v>5.5504716858811864E-4</v>
      </c>
      <c r="F15" s="12">
        <f>Input!F15-Input!F14</f>
        <v>3.4637178627192761E-4</v>
      </c>
      <c r="G15" s="12">
        <f>Input!G15-Input!G14</f>
        <v>0</v>
      </c>
      <c r="H15" s="12">
        <f>Input!H15-Input!H14</f>
        <v>4.191176283059215E-4</v>
      </c>
      <c r="I15" s="12">
        <f>Input!I15-Input!I14</f>
        <v>2.8699687911759586E-4</v>
      </c>
      <c r="J15" s="12">
        <f>Input!J15-Input!J14</f>
        <v>8.0268633997891692E-4</v>
      </c>
      <c r="K15" s="12">
        <f>Input!K15-Input!K14</f>
        <v>1.0268135348226043E-3</v>
      </c>
      <c r="L15" s="12">
        <f>Input!L15-Input!L14</f>
        <v>4.4407353192271737E-4</v>
      </c>
      <c r="M15" s="12">
        <f>Input!M15-Input!M14</f>
        <v>1.000293338193306E-3</v>
      </c>
      <c r="N15" s="12">
        <f>Input!N15-Input!N14</f>
        <v>9.5033456145637157E-4</v>
      </c>
      <c r="O15" s="12">
        <f>Input!O15-Input!O14</f>
        <v>3.7710205283618577E-4</v>
      </c>
      <c r="P15" s="12">
        <f>Input!P15-Input!P14</f>
        <v>-1.6970725498513975E-3</v>
      </c>
      <c r="Q15" s="12">
        <f>Input!Q15-Input!Q14</f>
        <v>-3.8182512409319289E-4</v>
      </c>
      <c r="R15" s="12">
        <f>Input!R15-Input!R14</f>
        <v>0</v>
      </c>
      <c r="S15" s="12">
        <f>Input!S15-Input!S14</f>
        <v>-2.3843586075344139E-3</v>
      </c>
      <c r="T15" s="12">
        <f>Input!T15-Input!T14</f>
        <v>-6.6028822581235859E-4</v>
      </c>
      <c r="U15" s="12">
        <f>Input!U15-Input!U14</f>
        <v>1.5974440894568032E-3</v>
      </c>
      <c r="V15" s="12">
        <f>Input!V15-Input!V14</f>
        <v>0</v>
      </c>
      <c r="W15" s="12">
        <f>Input!W15-Input!W14</f>
        <v>1.62852677931424E-3</v>
      </c>
      <c r="X15" s="12">
        <f>Input!Y15-Input!Y14</f>
        <v>2.5217944158669767E-3</v>
      </c>
      <c r="Y15" s="12">
        <f>Input!AA15-Input!AA14</f>
        <v>1.8621869783566752E-3</v>
      </c>
      <c r="Z15" s="12">
        <f>Input!AC15-Input!AC14</f>
        <v>3.2890910453236633E-3</v>
      </c>
      <c r="AA15" s="12">
        <f>Input!AE15-Input!AE14</f>
        <v>3.0042884065758797E-3</v>
      </c>
      <c r="AB15" s="13">
        <f>Input!AG15-Input!AG14</f>
        <v>3.0260789356513977E-3</v>
      </c>
    </row>
    <row r="16" spans="1:28" x14ac:dyDescent="0.25">
      <c r="A16" s="11" t="str">
        <f>Input!A16</f>
        <v>Transmission Exit and Other Expenditure</v>
      </c>
      <c r="B16" s="12">
        <f>Input!B16-Input!B15</f>
        <v>8.1099484084390105E-3</v>
      </c>
      <c r="C16" s="12">
        <f>Input!C16-Input!C15</f>
        <v>2.5518117361770717E-3</v>
      </c>
      <c r="D16" s="12">
        <f>Input!D16-Input!D15</f>
        <v>-2.850356294536803E-2</v>
      </c>
      <c r="E16" s="12">
        <f>Input!E16-Input!E15</f>
        <v>1.6910868649700622E-3</v>
      </c>
      <c r="F16" s="12">
        <f>Input!F16-Input!F15</f>
        <v>-4.226107024281044E-3</v>
      </c>
      <c r="G16" s="12">
        <f>Input!G16-Input!G15</f>
        <v>-4.166666666666663E-2</v>
      </c>
      <c r="H16" s="12">
        <f>Input!H16-Input!H15</f>
        <v>-3.8978311649011058E-3</v>
      </c>
      <c r="I16" s="12">
        <f>Input!I16-Input!I15</f>
        <v>1.5382845737442086E-2</v>
      </c>
      <c r="J16" s="12">
        <f>Input!J16-Input!J15</f>
        <v>-9.9358995872557074E-4</v>
      </c>
      <c r="K16" s="12">
        <f>Input!K16-Input!K15</f>
        <v>4.6008071043729809E-3</v>
      </c>
      <c r="L16" s="12">
        <f>Input!L16-Input!L15</f>
        <v>-5.7397043068723088E-3</v>
      </c>
      <c r="M16" s="12">
        <f>Input!M16-Input!M15</f>
        <v>3.3329900824954333E-3</v>
      </c>
      <c r="N16" s="12">
        <f>Input!N16-Input!N15</f>
        <v>-5.1786094583311723E-3</v>
      </c>
      <c r="O16" s="12">
        <f>Input!O16-Input!O15</f>
        <v>-1.1528021863769279E-2</v>
      </c>
      <c r="P16" s="12">
        <f>Input!P16-Input!P15</f>
        <v>1.5273652948663431E-2</v>
      </c>
      <c r="Q16" s="12">
        <f>Input!Q16-Input!Q15</f>
        <v>1.680030546009929E-2</v>
      </c>
      <c r="R16" s="12">
        <f>Input!R16-Input!R15</f>
        <v>2.1781625244345237E-2</v>
      </c>
      <c r="S16" s="12">
        <f>Input!S16-Input!S15</f>
        <v>1.2398664759179528E-2</v>
      </c>
      <c r="T16" s="12">
        <f>Input!T16-Input!T15</f>
        <v>1.7004277319650783E-2</v>
      </c>
      <c r="U16" s="12">
        <f>Input!U16-Input!U15</f>
        <v>3.3546325878594282E-2</v>
      </c>
      <c r="V16" s="12">
        <f>Input!V16-Input!V15</f>
        <v>0</v>
      </c>
      <c r="W16" s="12">
        <f>Input!W16-Input!W15</f>
        <v>3.3365158200568817E-2</v>
      </c>
      <c r="X16" s="12">
        <f>Input!Y16-Input!Y15</f>
        <v>3.3678249591285833E-2</v>
      </c>
      <c r="Y16" s="12">
        <f>Input!AA16-Input!AA15</f>
        <v>3.098575357831055E-2</v>
      </c>
      <c r="Z16" s="12">
        <f>Input!AC16-Input!AC15</f>
        <v>3.1128066343575664E-2</v>
      </c>
      <c r="AA16" s="12">
        <f>Input!AE16-Input!AE15</f>
        <v>2.8103410405605427E-2</v>
      </c>
      <c r="AB16" s="13">
        <f>Input!AG16-Input!AG15</f>
        <v>3.0720427527288707E-2</v>
      </c>
    </row>
    <row r="17" spans="1:28" x14ac:dyDescent="0.25">
      <c r="A17" s="11" t="str">
        <f>Input!A17</f>
        <v>Rate Of Return</v>
      </c>
      <c r="B17" s="12">
        <f>Input!B17-Input!B16</f>
        <v>-3.3844435357552952E-3</v>
      </c>
      <c r="C17" s="12">
        <f>Input!C17-Input!C16</f>
        <v>-8.2866242884843677E-4</v>
      </c>
      <c r="D17" s="12">
        <f>Input!D17-Input!D16</f>
        <v>1.4251781472684112E-2</v>
      </c>
      <c r="E17" s="12">
        <f>Input!E17-Input!E16</f>
        <v>-1.867274989752879E-3</v>
      </c>
      <c r="F17" s="12">
        <f>Input!F17-Input!F16</f>
        <v>1.995751239202842E-4</v>
      </c>
      <c r="G17" s="12">
        <f>Input!G17-Input!G16</f>
        <v>2.2727272727272811E-2</v>
      </c>
      <c r="H17" s="12">
        <f>Input!H17-Input!H16</f>
        <v>6.2038497961326711E-4</v>
      </c>
      <c r="I17" s="12">
        <f>Input!I17-Input!I16</f>
        <v>3.8293670383882095E-4</v>
      </c>
      <c r="J17" s="12">
        <f>Input!J17-Input!J16</f>
        <v>4.5310472542066105E-3</v>
      </c>
      <c r="K17" s="12">
        <f>Input!K17-Input!K16</f>
        <v>-1.1441893134039385E-3</v>
      </c>
      <c r="L17" s="12">
        <f>Input!L17-Input!L16</f>
        <v>-6.6302590873770773E-4</v>
      </c>
      <c r="M17" s="12">
        <f>Input!M17-Input!M16</f>
        <v>-1.2472192192499003E-3</v>
      </c>
      <c r="N17" s="12">
        <f>Input!N17-Input!N16</f>
        <v>-8.1979029345655152E-4</v>
      </c>
      <c r="O17" s="12">
        <f>Input!O17-Input!O16</f>
        <v>4.5818446987271541E-3</v>
      </c>
      <c r="P17" s="12">
        <f>Input!P17-Input!P16</f>
        <v>3.3941450997031376E-3</v>
      </c>
      <c r="Q17" s="12">
        <f>Input!Q17-Input!Q16</f>
        <v>3.8182512409339162E-4</v>
      </c>
      <c r="R17" s="12">
        <f>Input!R17-Input!R16</f>
        <v>-6.1435353253280617E-3</v>
      </c>
      <c r="S17" s="12">
        <f>Input!S17-Input!S16</f>
        <v>6.6762041010970455E-3</v>
      </c>
      <c r="T17" s="12">
        <f>Input!T17-Input!T16</f>
        <v>1.9295509077339615E-4</v>
      </c>
      <c r="U17" s="12">
        <f>Input!U17-Input!U16</f>
        <v>-2.8753993610223669E-2</v>
      </c>
      <c r="V17" s="12">
        <f>Input!V17-Input!V16</f>
        <v>0</v>
      </c>
      <c r="W17" s="12">
        <f>Input!W17-Input!W16</f>
        <v>-2.8757545917635921E-2</v>
      </c>
      <c r="X17" s="12">
        <f>Input!Y17-Input!Y16</f>
        <v>-2.9068238071334653E-2</v>
      </c>
      <c r="Y17" s="12">
        <f>Input!AA17-Input!AA16</f>
        <v>-2.929142286339206E-2</v>
      </c>
      <c r="Z17" s="12">
        <f>Input!AC17-Input!AC16</f>
        <v>-2.9914706042499961E-2</v>
      </c>
      <c r="AA17" s="12">
        <f>Input!AE17-Input!AE16</f>
        <v>-2.9965281933313711E-2</v>
      </c>
      <c r="AB17" s="13">
        <f>Input!AG17-Input!AG16</f>
        <v>-3.0527380152300717E-2</v>
      </c>
    </row>
    <row r="18" spans="1:28" x14ac:dyDescent="0.25">
      <c r="A18" s="11" t="str">
        <f>Input!A18</f>
        <v>IDNO</v>
      </c>
      <c r="B18" s="12">
        <f>Input!B18-Input!B17</f>
        <v>0</v>
      </c>
      <c r="C18" s="12">
        <f>Input!C18-Input!C17</f>
        <v>-3.2644480693826139E-4</v>
      </c>
      <c r="D18" s="12">
        <f>Input!D18-Input!D17</f>
        <v>0</v>
      </c>
      <c r="E18" s="12">
        <f>Input!E18-Input!E17</f>
        <v>0</v>
      </c>
      <c r="F18" s="12">
        <f>Input!F18-Input!F17</f>
        <v>-3.8685792735626903E-4</v>
      </c>
      <c r="G18" s="12">
        <f>Input!G18-Input!G17</f>
        <v>0</v>
      </c>
      <c r="H18" s="12">
        <f>Input!H18-Input!H17</f>
        <v>0</v>
      </c>
      <c r="I18" s="12">
        <f>Input!I18-Input!I17</f>
        <v>0</v>
      </c>
      <c r="J18" s="12">
        <f>Input!J18-Input!J17</f>
        <v>-4.326855611020558E-5</v>
      </c>
      <c r="K18" s="12">
        <f>Input!K18-Input!K17</f>
        <v>-5.0717423603713341E-5</v>
      </c>
      <c r="L18" s="12">
        <f>Input!L18-Input!L17</f>
        <v>-4.4752277708403135E-4</v>
      </c>
      <c r="M18" s="12">
        <f>Input!M18-Input!M17</f>
        <v>-5.4460439894449958E-5</v>
      </c>
      <c r="N18" s="12">
        <f>Input!N18-Input!N17</f>
        <v>0</v>
      </c>
      <c r="O18" s="12">
        <f>Input!O18-Input!O17</f>
        <v>-9.9014968601918857E-4</v>
      </c>
      <c r="P18" s="12">
        <f>Input!P18-Input!P17</f>
        <v>-4.2426813746297698E-4</v>
      </c>
      <c r="Q18" s="12">
        <f>Input!Q18-Input!Q17</f>
        <v>0</v>
      </c>
      <c r="R18" s="12">
        <f>Input!R18-Input!R17</f>
        <v>0</v>
      </c>
      <c r="S18" s="12">
        <f>Input!S18-Input!S17</f>
        <v>0</v>
      </c>
      <c r="T18" s="12">
        <f>Input!T18-Input!T17</f>
        <v>-3.8047006004443941E-5</v>
      </c>
      <c r="U18" s="12">
        <f>Input!U18-Input!U17</f>
        <v>0</v>
      </c>
      <c r="V18" s="12">
        <f>Input!V18-Input!V17</f>
        <v>0</v>
      </c>
      <c r="W18" s="12">
        <f>Input!W18-Input!W17</f>
        <v>0</v>
      </c>
      <c r="X18" s="12">
        <f>Input!Y18-Input!Y17</f>
        <v>0</v>
      </c>
      <c r="Y18" s="12">
        <f>Input!AA18-Input!AA17</f>
        <v>0</v>
      </c>
      <c r="Z18" s="12">
        <f>Input!AC18-Input!AC17</f>
        <v>-1.6827899950228877E-4</v>
      </c>
      <c r="AA18" s="12">
        <f>Input!AE18-Input!AE17</f>
        <v>0</v>
      </c>
      <c r="AB18" s="13">
        <f>Input!AG18-Input!AG17</f>
        <v>0</v>
      </c>
    </row>
    <row r="19" spans="1:28" x14ac:dyDescent="0.25">
      <c r="A19" s="11" t="str">
        <f>Input!A19</f>
        <v>Allowed Revenue</v>
      </c>
      <c r="B19" s="12">
        <f>Input!B19-Input!B18</f>
        <v>-1.4205529595939969E-2</v>
      </c>
      <c r="C19" s="12">
        <f>Input!C19-Input!C18</f>
        <v>-1.6121241265936968E-2</v>
      </c>
      <c r="D19" s="12">
        <f>Input!D19-Input!D18</f>
        <v>-2.6920031670625545E-2</v>
      </c>
      <c r="E19" s="12">
        <f>Input!E19-Input!E18</f>
        <v>-1.4750643379318022E-2</v>
      </c>
      <c r="F19" s="12">
        <f>Input!F19-Input!F18</f>
        <v>-1.7106351739012968E-2</v>
      </c>
      <c r="G19" s="12">
        <f>Input!G19-Input!G18</f>
        <v>-3.2196969696969786E-2</v>
      </c>
      <c r="H19" s="12">
        <f>Input!H19-Input!H18</f>
        <v>-1.73091024436954E-2</v>
      </c>
      <c r="I19" s="12">
        <f>Input!I19-Input!I18</f>
        <v>-2.6039695861038714E-3</v>
      </c>
      <c r="J19" s="12">
        <f>Input!J19-Input!J18</f>
        <v>-1.849087929453987E-2</v>
      </c>
      <c r="K19" s="12">
        <f>Input!K19-Input!K18</f>
        <v>-1.5911095397281493E-2</v>
      </c>
      <c r="L19" s="12">
        <f>Input!L19-Input!L18</f>
        <v>-1.7058345951210623E-2</v>
      </c>
      <c r="M19" s="12">
        <f>Input!M19-Input!M18</f>
        <v>-1.5035362209612433E-2</v>
      </c>
      <c r="N19" s="12">
        <f>Input!N19-Input!N18</f>
        <v>-1.6710940648835791E-2</v>
      </c>
      <c r="O19" s="12">
        <f>Input!O19-Input!O18</f>
        <v>-1.8889131490403614E-2</v>
      </c>
      <c r="P19" s="12">
        <f>Input!P19-Input!P18</f>
        <v>-1.4425116673737649E-2</v>
      </c>
      <c r="Q19" s="12">
        <f>Input!Q19-Input!Q18</f>
        <v>-1.2982054219167956E-2</v>
      </c>
      <c r="R19" s="12">
        <f>Input!R19-Input!R18</f>
        <v>-9.4945545936889891E-3</v>
      </c>
      <c r="S19" s="12">
        <f>Input!S19-Input!S18</f>
        <v>-1.6213638531235062E-2</v>
      </c>
      <c r="T19" s="12">
        <f>Input!T19-Input!T18</f>
        <v>-1.2741565510815994E-2</v>
      </c>
      <c r="U19" s="12">
        <f>Input!U19-Input!U18</f>
        <v>0</v>
      </c>
      <c r="V19" s="12">
        <f>Input!V19-Input!V18</f>
        <v>0</v>
      </c>
      <c r="W19" s="12">
        <f>Input!W19-Input!W18</f>
        <v>0</v>
      </c>
      <c r="X19" s="12">
        <f>Input!Y19-Input!Y18</f>
        <v>1.4069575646383486E-4</v>
      </c>
      <c r="Y19" s="12">
        <f>Input!AA19-Input!AA18</f>
        <v>0</v>
      </c>
      <c r="Z19" s="12">
        <f>Input!AC19-Input!AC18</f>
        <v>1.6827899950228877E-4</v>
      </c>
      <c r="AA19" s="12">
        <f>Input!AE19-Input!AE18</f>
        <v>-5.3721561155397821E-6</v>
      </c>
      <c r="AB19" s="13">
        <f>Input!AG19-Input!AG18</f>
        <v>-2.6807088663112662E-6</v>
      </c>
    </row>
    <row r="20" spans="1:28" x14ac:dyDescent="0.25">
      <c r="A20" s="17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9"/>
    </row>
    <row r="21" spans="1:28" x14ac:dyDescent="0.25">
      <c r="A21" s="11" t="s">
        <v>51</v>
      </c>
      <c r="B21" s="12">
        <f>SUM(B2:B19)</f>
        <v>2.5158064038524924E-2</v>
      </c>
      <c r="C21" s="12">
        <f>SUM(C2:C19)</f>
        <v>1.8833452435939035E-2</v>
      </c>
      <c r="D21" s="12">
        <f>SUM(D2:D19)</f>
        <v>-4.7505938242279985E-2</v>
      </c>
      <c r="E21" s="12">
        <f>SUM(E2:E19)</f>
        <v>-6.2517596080296944E-2</v>
      </c>
      <c r="F21" s="12">
        <f>SUM(F2:F19)</f>
        <v>-3.3515293173604882E-2</v>
      </c>
      <c r="G21" s="12">
        <f>SUM(G2:G19)</f>
        <v>-6.6287878787878812E-2</v>
      </c>
      <c r="H21" s="12">
        <f>SUM(H2:H19)</f>
        <v>-2.1968369661325017E-2</v>
      </c>
      <c r="I21" s="12">
        <f>SUM(I2:I19)</f>
        <v>-0.64429642503843165</v>
      </c>
      <c r="J21" s="12">
        <f>SUM(J2:J19)</f>
        <v>1.5705838009017686E-2</v>
      </c>
      <c r="K21" s="12">
        <f>SUM(K2:K19)</f>
        <v>4.2334490345740564E-2</v>
      </c>
      <c r="L21" s="12">
        <f>SUM(L2:L19)</f>
        <v>-3.8659878293352407E-2</v>
      </c>
      <c r="M21" s="12">
        <f>SUM(M2:M19)</f>
        <v>-2.923576629453719E-2</v>
      </c>
      <c r="N21" s="12">
        <f>SUM(N2:N19)</f>
        <v>-4.5320003964434204E-2</v>
      </c>
      <c r="O21" s="12">
        <f>SUM(O2:O19)</f>
        <v>-4.2169034171933586E-2</v>
      </c>
      <c r="P21" s="12">
        <f>SUM(P2:P19)</f>
        <v>-1.6970725498513979E-3</v>
      </c>
      <c r="Q21" s="12">
        <f>SUM(Q2:Q19)</f>
        <v>-1.2982054219167954E-2</v>
      </c>
      <c r="R21" s="12">
        <f>SUM(R2:R19)</f>
        <v>-2.6249650935492842E-2</v>
      </c>
      <c r="S21" s="12">
        <f>SUM(S2:S19)</f>
        <v>1.0491177873152211E-2</v>
      </c>
      <c r="T21" s="12">
        <f>SUM(T2:T19)</f>
        <v>-1.169318300536905E-2</v>
      </c>
      <c r="U21" s="12">
        <f>SUM(U2:U19)</f>
        <v>3.194888178913613E-3</v>
      </c>
      <c r="V21" s="12">
        <f>SUM(V2:V19)</f>
        <v>0</v>
      </c>
      <c r="W21" s="12">
        <f>SUM(W2:W19)</f>
        <v>3.2570535586284796E-3</v>
      </c>
      <c r="X21" s="12">
        <f>SUM(X2:X19)</f>
        <v>6.9029737759010298E-3</v>
      </c>
      <c r="Y21" s="12">
        <f>SUM(Y2:Y19)</f>
        <v>5.0356879031436888E-4</v>
      </c>
      <c r="Z21" s="12">
        <f>SUM(Z2:Z19)</f>
        <v>1.0261434618913101E-3</v>
      </c>
      <c r="AA21" s="12">
        <f>SUM(AA2:AA19)</f>
        <v>4.0044309732438889E-3</v>
      </c>
      <c r="AB21" s="13">
        <f>SUM(AB2:AB19)</f>
        <v>2.8801308518773511E-3</v>
      </c>
    </row>
    <row r="22" spans="1:28" x14ac:dyDescent="0.25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9"/>
    </row>
    <row r="23" spans="1:28" ht="45.75" thickBot="1" x14ac:dyDescent="0.3">
      <c r="A23" s="24" t="str">
        <f>Input!A23</f>
        <v>Overall Absolute change in average bill per kWh - all the way customers:- p/kWh</v>
      </c>
      <c r="B23" s="25">
        <f>Input!B23</f>
        <v>6.0214170230888167E-2</v>
      </c>
      <c r="C23" s="25">
        <f>Input!C23</f>
        <v>3.9720104194142611E-2</v>
      </c>
      <c r="D23" s="25">
        <f>Input!D23</f>
        <v>-5.9999999999999609E-2</v>
      </c>
      <c r="E23" s="25">
        <f>Input!E23</f>
        <v>-0.14410207148729531</v>
      </c>
      <c r="F23" s="25">
        <f>Input!F23</f>
        <v>-6.6613851117287889E-2</v>
      </c>
      <c r="G23" s="25">
        <f>Input!G23</f>
        <v>-7.0000000000000034E-2</v>
      </c>
      <c r="H23" s="25">
        <f>Input!H23</f>
        <v>-4.3152125935745203E-2</v>
      </c>
      <c r="I23" s="25">
        <f>Input!I23</f>
        <v>-8.4125707797080853</v>
      </c>
      <c r="J23" s="25">
        <f>Input!J23</f>
        <v>2.8778010466102944E-2</v>
      </c>
      <c r="K23" s="25">
        <f>Input!K23</f>
        <v>9.0176014961899781E-2</v>
      </c>
      <c r="L23" s="25">
        <f>Input!L23</f>
        <v>-7.7055293973605068E-2</v>
      </c>
      <c r="M23" s="25">
        <f>Input!M23</f>
        <v>-6.5873276121421825E-2</v>
      </c>
      <c r="N23" s="25">
        <f>Input!N23</f>
        <v>-9.220786352910125E-2</v>
      </c>
      <c r="O23" s="25">
        <f>Input!O23</f>
        <v>-7.2907610584839133E-2</v>
      </c>
      <c r="P23" s="25">
        <f>Input!P23</f>
        <v>-3.9999999999997451E-3</v>
      </c>
      <c r="Q23" s="25">
        <f>Input!Q23</f>
        <v>-3.4000000000000884E-2</v>
      </c>
      <c r="R23" s="25">
        <f>Input!R23</f>
        <v>-9.3999999999999861E-2</v>
      </c>
      <c r="S23" s="25">
        <f>Input!S23</f>
        <v>2.2000000000000193E-2</v>
      </c>
      <c r="T23" s="25">
        <f>Input!T23</f>
        <v>-3.1109567810390842E-2</v>
      </c>
      <c r="U23" s="25">
        <f>Input!U23</f>
        <v>-1.9999999999999176E-3</v>
      </c>
      <c r="V23" s="25">
        <f>Input!V23</f>
        <v>0</v>
      </c>
      <c r="W23" s="25">
        <f>Input!W23</f>
        <v>-2.0000000000000963E-3</v>
      </c>
      <c r="X23" s="25">
        <f>Input!X23</f>
        <v>0</v>
      </c>
      <c r="Y23" s="25">
        <f>Input!Y23</f>
        <v>-4.5605311232275094E-3</v>
      </c>
      <c r="Z23" s="25">
        <f>Input!Z23</f>
        <v>0</v>
      </c>
      <c r="AA23" s="25">
        <f>Input!AA23</f>
        <v>-2.7041795274433444E-4</v>
      </c>
      <c r="AB23" s="26">
        <f>Input!AB23</f>
        <v>0</v>
      </c>
    </row>
    <row r="24" spans="1:28" x14ac:dyDescent="0.25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</sheetData>
  <pageMargins left="0.70866141732283472" right="0.70866141732283472" top="0.74803149606299213" bottom="0.74803149606299213" header="0.31496062992125984" footer="0.31496062992125984"/>
  <pageSetup paperSize="8" scale="93" orientation="landscape" r:id="rId1"/>
  <headerFooter>
    <oddFooter>&amp;L&amp;Z&amp;F&amp;R&amp;D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workbookViewId="0">
      <selection activeCell="E6" sqref="E6"/>
    </sheetView>
  </sheetViews>
  <sheetFormatPr defaultRowHeight="15" x14ac:dyDescent="0.25"/>
  <cols>
    <col min="1" max="1" width="20.42578125" customWidth="1"/>
    <col min="4" max="5" width="8" bestFit="1" customWidth="1"/>
    <col min="6" max="6" width="6" bestFit="1" customWidth="1"/>
    <col min="7" max="8" width="8" bestFit="1" customWidth="1"/>
    <col min="9" max="9" width="6.5703125" bestFit="1" customWidth="1"/>
    <col min="10" max="12" width="9.5703125" bestFit="1" customWidth="1"/>
    <col min="13" max="13" width="8" bestFit="1" customWidth="1"/>
    <col min="14" max="15" width="9.5703125" bestFit="1" customWidth="1"/>
    <col min="16" max="17" width="10.5703125" bestFit="1" customWidth="1"/>
    <col min="18" max="21" width="6" bestFit="1" customWidth="1"/>
    <col min="22" max="22" width="11.5703125" bestFit="1" customWidth="1"/>
    <col min="23" max="24" width="6" bestFit="1" customWidth="1"/>
    <col min="25" max="25" width="8" bestFit="1" customWidth="1"/>
    <col min="26" max="26" width="6.5703125" bestFit="1" customWidth="1"/>
    <col min="27" max="27" width="9.5703125" bestFit="1" customWidth="1"/>
    <col min="28" max="28" width="6.5703125" bestFit="1" customWidth="1"/>
    <col min="29" max="29" width="8" bestFit="1" customWidth="1"/>
    <col min="30" max="30" width="6.5703125" bestFit="1" customWidth="1"/>
    <col min="31" max="31" width="9.5703125" bestFit="1" customWidth="1"/>
    <col min="32" max="32" width="6.5703125" bestFit="1" customWidth="1"/>
    <col min="33" max="33" width="9.5703125" bestFit="1" customWidth="1"/>
    <col min="34" max="34" width="6.5703125" bestFit="1" customWidth="1"/>
    <col min="35" max="35" width="10.5703125" bestFit="1" customWidth="1"/>
    <col min="36" max="36" width="6.5703125" bestFit="1" customWidth="1"/>
  </cols>
  <sheetData>
    <row r="1" spans="1:36" s="1" customFormat="1" ht="182.25" customHeight="1" x14ac:dyDescent="0.25">
      <c r="A1" s="4"/>
      <c r="B1" s="5"/>
      <c r="C1" s="5"/>
      <c r="D1" s="5" t="s">
        <v>0</v>
      </c>
      <c r="E1" s="5" t="s">
        <v>1</v>
      </c>
      <c r="F1" s="5" t="s">
        <v>2</v>
      </c>
      <c r="G1" s="5" t="s">
        <v>3</v>
      </c>
      <c r="H1" s="5" t="s">
        <v>4</v>
      </c>
      <c r="I1" s="5" t="s">
        <v>5</v>
      </c>
      <c r="J1" s="5" t="s">
        <v>6</v>
      </c>
      <c r="K1" s="5" t="s">
        <v>7</v>
      </c>
      <c r="L1" s="5" t="s">
        <v>8</v>
      </c>
      <c r="M1" s="5" t="s">
        <v>9</v>
      </c>
      <c r="N1" s="5" t="s">
        <v>10</v>
      </c>
      <c r="O1" s="5" t="s">
        <v>11</v>
      </c>
      <c r="P1" s="5" t="s">
        <v>12</v>
      </c>
      <c r="Q1" s="5" t="s">
        <v>13</v>
      </c>
      <c r="R1" s="5" t="s">
        <v>14</v>
      </c>
      <c r="S1" s="5" t="s">
        <v>15</v>
      </c>
      <c r="T1" s="5" t="s">
        <v>16</v>
      </c>
      <c r="U1" s="5" t="s">
        <v>17</v>
      </c>
      <c r="V1" s="5" t="s">
        <v>18</v>
      </c>
      <c r="W1" s="5" t="s">
        <v>19</v>
      </c>
      <c r="X1" s="5" t="s">
        <v>20</v>
      </c>
      <c r="Y1" s="5" t="s">
        <v>21</v>
      </c>
      <c r="Z1" s="5" t="s">
        <v>22</v>
      </c>
      <c r="AA1" s="5" t="s">
        <v>23</v>
      </c>
      <c r="AB1" s="5" t="s">
        <v>24</v>
      </c>
      <c r="AC1" s="5" t="s">
        <v>25</v>
      </c>
      <c r="AD1" s="5" t="s">
        <v>26</v>
      </c>
      <c r="AE1" s="5" t="s">
        <v>27</v>
      </c>
      <c r="AF1" s="5" t="s">
        <v>28</v>
      </c>
      <c r="AG1" s="5" t="s">
        <v>29</v>
      </c>
      <c r="AH1" s="5" t="s">
        <v>30</v>
      </c>
      <c r="AI1" s="5" t="s">
        <v>31</v>
      </c>
      <c r="AJ1" s="6" t="s">
        <v>32</v>
      </c>
    </row>
    <row r="2" spans="1:36" ht="30" x14ac:dyDescent="0.25">
      <c r="A2" s="33" t="s">
        <v>54</v>
      </c>
      <c r="B2" s="34" t="s">
        <v>55</v>
      </c>
      <c r="C2" s="34" t="s">
        <v>56</v>
      </c>
      <c r="D2" s="27">
        <v>81.383751135058176</v>
      </c>
      <c r="E2" s="27">
        <v>94.313253430518841</v>
      </c>
      <c r="F2" s="27" t="s">
        <v>64</v>
      </c>
      <c r="G2" s="27">
        <v>259.41443417037442</v>
      </c>
      <c r="H2" s="27">
        <v>455.81042516834515</v>
      </c>
      <c r="I2" s="27" t="s">
        <v>64</v>
      </c>
      <c r="J2" s="27">
        <v>1179.9354762026669</v>
      </c>
      <c r="K2" s="27">
        <v>24.125380457399999</v>
      </c>
      <c r="L2" s="27">
        <v>1713.6353241347488</v>
      </c>
      <c r="M2" s="27">
        <v>82.142333523370567</v>
      </c>
      <c r="N2" s="27">
        <v>1288.2692691152213</v>
      </c>
      <c r="O2" s="27">
        <v>5102.3898841945884</v>
      </c>
      <c r="P2" s="27">
        <v>14565.285771870587</v>
      </c>
      <c r="Q2" s="27">
        <v>35635.244326651889</v>
      </c>
      <c r="R2" s="27" t="s">
        <v>64</v>
      </c>
      <c r="S2" s="27" t="s">
        <v>64</v>
      </c>
      <c r="T2" s="27" t="s">
        <v>64</v>
      </c>
      <c r="U2" s="27" t="s">
        <v>64</v>
      </c>
      <c r="V2" s="27">
        <v>203733.36237035337</v>
      </c>
      <c r="W2" s="27" t="s">
        <v>64</v>
      </c>
      <c r="X2" s="27" t="s">
        <v>64</v>
      </c>
      <c r="Y2" s="27">
        <v>-360.99585869937363</v>
      </c>
      <c r="Z2" s="27" t="s">
        <v>64</v>
      </c>
      <c r="AA2" s="27">
        <v>-1051.8547194722619</v>
      </c>
      <c r="AB2" s="27" t="s">
        <v>64</v>
      </c>
      <c r="AC2" s="27">
        <v>-669.22494426720016</v>
      </c>
      <c r="AD2" s="27" t="s">
        <v>64</v>
      </c>
      <c r="AE2" s="27">
        <v>-3702.248119651395</v>
      </c>
      <c r="AF2" s="27" t="s">
        <v>64</v>
      </c>
      <c r="AG2" s="27">
        <v>-6821.4997743896965</v>
      </c>
      <c r="AH2" s="27" t="s">
        <v>64</v>
      </c>
      <c r="AI2" s="27">
        <v>-13655.016863829227</v>
      </c>
      <c r="AJ2" s="28" t="s">
        <v>64</v>
      </c>
    </row>
    <row r="3" spans="1:36" ht="30" x14ac:dyDescent="0.25">
      <c r="A3" s="33" t="s">
        <v>57</v>
      </c>
      <c r="B3" s="34" t="s">
        <v>55</v>
      </c>
      <c r="C3" s="34" t="s">
        <v>58</v>
      </c>
      <c r="D3" s="27">
        <v>49.348913580016031</v>
      </c>
      <c r="E3" s="27">
        <v>68.197386137787774</v>
      </c>
      <c r="F3" s="27" t="s">
        <v>64</v>
      </c>
      <c r="G3" s="27">
        <v>103.57971837828917</v>
      </c>
      <c r="H3" s="27">
        <v>363.51583529964444</v>
      </c>
      <c r="I3" s="27" t="s">
        <v>64</v>
      </c>
      <c r="J3" s="27">
        <v>545.07653951105908</v>
      </c>
      <c r="K3" s="27" t="s">
        <v>64</v>
      </c>
      <c r="L3" s="27" t="s">
        <v>64</v>
      </c>
      <c r="M3" s="27">
        <v>57.188654400433165</v>
      </c>
      <c r="N3" s="27">
        <v>492.74204875715611</v>
      </c>
      <c r="O3" s="27">
        <v>3842.8294231145537</v>
      </c>
      <c r="P3" s="27" t="s">
        <v>64</v>
      </c>
      <c r="Q3" s="27" t="s">
        <v>64</v>
      </c>
      <c r="R3" s="27" t="s">
        <v>64</v>
      </c>
      <c r="S3" s="27" t="s">
        <v>64</v>
      </c>
      <c r="T3" s="27" t="s">
        <v>64</v>
      </c>
      <c r="U3" s="27" t="s">
        <v>64</v>
      </c>
      <c r="V3" s="27" t="s">
        <v>64</v>
      </c>
      <c r="W3" s="27" t="s">
        <v>64</v>
      </c>
      <c r="X3" s="27" t="s">
        <v>64</v>
      </c>
      <c r="Y3" s="27" t="s">
        <v>64</v>
      </c>
      <c r="Z3" s="27" t="s">
        <v>64</v>
      </c>
      <c r="AA3" s="27" t="s">
        <v>64</v>
      </c>
      <c r="AB3" s="27" t="s">
        <v>64</v>
      </c>
      <c r="AC3" s="27" t="s">
        <v>64</v>
      </c>
      <c r="AD3" s="27" t="s">
        <v>64</v>
      </c>
      <c r="AE3" s="27" t="s">
        <v>64</v>
      </c>
      <c r="AF3" s="27" t="s">
        <v>64</v>
      </c>
      <c r="AG3" s="27" t="s">
        <v>64</v>
      </c>
      <c r="AH3" s="27" t="s">
        <v>64</v>
      </c>
      <c r="AI3" s="27" t="s">
        <v>64</v>
      </c>
      <c r="AJ3" s="28" t="s">
        <v>64</v>
      </c>
    </row>
    <row r="4" spans="1:36" ht="30" x14ac:dyDescent="0.25">
      <c r="A4" s="33" t="s">
        <v>59</v>
      </c>
      <c r="B4" s="34" t="s">
        <v>55</v>
      </c>
      <c r="C4" s="34" t="s">
        <v>60</v>
      </c>
      <c r="D4" s="27">
        <v>36.65910060053303</v>
      </c>
      <c r="E4" s="27">
        <v>52.881270262546636</v>
      </c>
      <c r="F4" s="27" t="s">
        <v>64</v>
      </c>
      <c r="G4" s="27">
        <v>117.42289534561179</v>
      </c>
      <c r="H4" s="27">
        <v>353.94551827849961</v>
      </c>
      <c r="I4" s="27" t="s">
        <v>64</v>
      </c>
      <c r="J4" s="27">
        <v>473.7242684283591</v>
      </c>
      <c r="K4" s="27" t="s">
        <v>64</v>
      </c>
      <c r="L4" s="27" t="s">
        <v>64</v>
      </c>
      <c r="M4" s="27">
        <v>37.03699150080304</v>
      </c>
      <c r="N4" s="27">
        <v>553.15906436404453</v>
      </c>
      <c r="O4" s="27">
        <v>4612.7134453514054</v>
      </c>
      <c r="P4" s="27">
        <v>21369.620465695163</v>
      </c>
      <c r="Q4" s="27">
        <v>37993.010895841668</v>
      </c>
      <c r="R4" s="27" t="s">
        <v>64</v>
      </c>
      <c r="S4" s="27" t="s">
        <v>64</v>
      </c>
      <c r="T4" s="27" t="s">
        <v>64</v>
      </c>
      <c r="U4" s="27" t="s">
        <v>64</v>
      </c>
      <c r="V4" s="27" t="s">
        <v>64</v>
      </c>
      <c r="W4" s="27" t="s">
        <v>64</v>
      </c>
      <c r="X4" s="27" t="s">
        <v>64</v>
      </c>
      <c r="Y4" s="27">
        <v>-77.842364237779364</v>
      </c>
      <c r="Z4" s="27" t="s">
        <v>64</v>
      </c>
      <c r="AA4" s="27" t="s">
        <v>64</v>
      </c>
      <c r="AB4" s="27" t="s">
        <v>64</v>
      </c>
      <c r="AC4" s="27" t="s">
        <v>64</v>
      </c>
      <c r="AD4" s="27" t="s">
        <v>64</v>
      </c>
      <c r="AE4" s="27" t="s">
        <v>64</v>
      </c>
      <c r="AF4" s="27" t="s">
        <v>64</v>
      </c>
      <c r="AG4" s="27">
        <v>-85.646793750000015</v>
      </c>
      <c r="AH4" s="27" t="s">
        <v>64</v>
      </c>
      <c r="AI4" s="27" t="s">
        <v>64</v>
      </c>
      <c r="AJ4" s="28" t="s">
        <v>64</v>
      </c>
    </row>
    <row r="5" spans="1:36" x14ac:dyDescent="0.25">
      <c r="A5" s="35"/>
      <c r="B5" s="36"/>
      <c r="C5" s="36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30"/>
    </row>
    <row r="6" spans="1:36" ht="45" x14ac:dyDescent="0.25">
      <c r="A6" s="33" t="s">
        <v>61</v>
      </c>
      <c r="B6" s="34" t="s">
        <v>52</v>
      </c>
      <c r="C6" s="34" t="s">
        <v>56</v>
      </c>
      <c r="D6" s="27">
        <v>2.4536483446046118</v>
      </c>
      <c r="E6" s="27">
        <v>2.1487388477966967</v>
      </c>
      <c r="F6" s="27">
        <v>1.2030000000000001</v>
      </c>
      <c r="G6" s="27">
        <v>2.1608821333150154</v>
      </c>
      <c r="H6" s="27">
        <v>1.9209519676340738</v>
      </c>
      <c r="I6" s="27">
        <v>0.98599999999999999</v>
      </c>
      <c r="J6" s="27">
        <v>1.9211322793705745</v>
      </c>
      <c r="K6" s="27">
        <v>4.6444173592627047</v>
      </c>
      <c r="L6" s="27">
        <v>1.8610909662969046</v>
      </c>
      <c r="M6" s="27">
        <v>2.2202598833501423</v>
      </c>
      <c r="N6" s="27">
        <v>1.9161039547158767</v>
      </c>
      <c r="O6" s="27">
        <v>2.1873009850824139</v>
      </c>
      <c r="P6" s="27">
        <v>1.9423873585159641</v>
      </c>
      <c r="Q6" s="27">
        <v>1.6560295589879035</v>
      </c>
      <c r="R6" s="27">
        <v>2.3530000000000002</v>
      </c>
      <c r="S6" s="27">
        <v>2.5849999999999995</v>
      </c>
      <c r="T6" s="27">
        <v>3.4870000000000005</v>
      </c>
      <c r="U6" s="27">
        <v>2.1190000000000002</v>
      </c>
      <c r="V6" s="27">
        <v>2.629377982594538</v>
      </c>
      <c r="W6" s="27">
        <v>-0.628</v>
      </c>
      <c r="X6" s="27" t="s">
        <v>64</v>
      </c>
      <c r="Y6" s="27">
        <v>-0.61605192269613185</v>
      </c>
      <c r="Z6" s="27" t="s">
        <v>64</v>
      </c>
      <c r="AA6" s="27">
        <v>-0.66522233736516612</v>
      </c>
      <c r="AB6" s="27" t="s">
        <v>64</v>
      </c>
      <c r="AC6" s="27">
        <v>-0.53727342120780675</v>
      </c>
      <c r="AD6" s="27" t="s">
        <v>64</v>
      </c>
      <c r="AE6" s="27">
        <v>-0.51317545716978064</v>
      </c>
      <c r="AF6" s="27" t="s">
        <v>64</v>
      </c>
      <c r="AG6" s="27">
        <v>-0.33369582358252037</v>
      </c>
      <c r="AH6" s="27" t="s">
        <v>64</v>
      </c>
      <c r="AI6" s="27">
        <v>-0.43472207631175414</v>
      </c>
      <c r="AJ6" s="28" t="s">
        <v>64</v>
      </c>
    </row>
    <row r="7" spans="1:36" ht="45" x14ac:dyDescent="0.25">
      <c r="A7" s="33" t="s">
        <v>62</v>
      </c>
      <c r="B7" s="34" t="s">
        <v>52</v>
      </c>
      <c r="C7" s="34" t="s">
        <v>58</v>
      </c>
      <c r="D7" s="27">
        <v>1.751914605184427</v>
      </c>
      <c r="E7" s="27">
        <v>1.5374105257701083</v>
      </c>
      <c r="F7" s="27" t="s">
        <v>64</v>
      </c>
      <c r="G7" s="27">
        <v>1.628050032217945</v>
      </c>
      <c r="H7" s="27">
        <v>1.293379805606047</v>
      </c>
      <c r="I7" s="27" t="s">
        <v>64</v>
      </c>
      <c r="J7" s="27">
        <v>1.2229901989300438</v>
      </c>
      <c r="K7" s="27" t="s">
        <v>64</v>
      </c>
      <c r="L7" s="27" t="s">
        <v>64</v>
      </c>
      <c r="M7" s="27">
        <v>1.5268941676159813</v>
      </c>
      <c r="N7" s="27">
        <v>1.0190008115895899</v>
      </c>
      <c r="O7" s="27">
        <v>1.7069111664575272</v>
      </c>
      <c r="P7" s="27" t="s">
        <v>64</v>
      </c>
      <c r="Q7" s="27" t="s">
        <v>64</v>
      </c>
      <c r="R7" s="27">
        <v>1.637</v>
      </c>
      <c r="S7" s="27">
        <v>1.7979999999999998</v>
      </c>
      <c r="T7" s="27" t="s">
        <v>64</v>
      </c>
      <c r="U7" s="27">
        <v>1.474</v>
      </c>
      <c r="V7" s="27" t="s">
        <v>64</v>
      </c>
      <c r="W7" s="27">
        <v>-0.62799999999999989</v>
      </c>
      <c r="X7" s="27" t="s">
        <v>64</v>
      </c>
      <c r="Y7" s="27" t="s">
        <v>64</v>
      </c>
      <c r="Z7" s="27" t="s">
        <v>64</v>
      </c>
      <c r="AA7" s="27" t="s">
        <v>64</v>
      </c>
      <c r="AB7" s="27" t="s">
        <v>64</v>
      </c>
      <c r="AC7" s="27" t="s">
        <v>64</v>
      </c>
      <c r="AD7" s="27" t="s">
        <v>64</v>
      </c>
      <c r="AE7" s="27" t="s">
        <v>64</v>
      </c>
      <c r="AF7" s="27" t="s">
        <v>64</v>
      </c>
      <c r="AG7" s="27" t="s">
        <v>64</v>
      </c>
      <c r="AH7" s="27" t="s">
        <v>64</v>
      </c>
      <c r="AI7" s="27" t="s">
        <v>64</v>
      </c>
      <c r="AJ7" s="28" t="s">
        <v>64</v>
      </c>
    </row>
    <row r="8" spans="1:36" ht="45.75" thickBot="1" x14ac:dyDescent="0.3">
      <c r="A8" s="24" t="s">
        <v>63</v>
      </c>
      <c r="B8" s="37" t="s">
        <v>52</v>
      </c>
      <c r="C8" s="37" t="s">
        <v>60</v>
      </c>
      <c r="D8" s="31">
        <v>1.3377549971992526</v>
      </c>
      <c r="E8" s="31">
        <v>1.1566083649985022</v>
      </c>
      <c r="F8" s="31" t="s">
        <v>64</v>
      </c>
      <c r="G8" s="31">
        <v>1.1628763690241397</v>
      </c>
      <c r="H8" s="31">
        <v>1.0131240296203681</v>
      </c>
      <c r="I8" s="31" t="s">
        <v>64</v>
      </c>
      <c r="J8" s="31">
        <v>0.99016495809748906</v>
      </c>
      <c r="K8" s="31" t="s">
        <v>64</v>
      </c>
      <c r="L8" s="31" t="s">
        <v>64</v>
      </c>
      <c r="M8" s="31">
        <v>1.2321487757064908</v>
      </c>
      <c r="N8" s="31">
        <v>1.1279660717978846</v>
      </c>
      <c r="O8" s="31">
        <v>1.2692092686635894</v>
      </c>
      <c r="P8" s="31">
        <v>1.4097819883332361</v>
      </c>
      <c r="Q8" s="31">
        <v>1.83886139373171</v>
      </c>
      <c r="R8" s="31">
        <v>1.2440000000000002</v>
      </c>
      <c r="S8" s="31">
        <v>1.367</v>
      </c>
      <c r="T8" s="31">
        <v>1.8440000000000003</v>
      </c>
      <c r="U8" s="31" t="s">
        <v>64</v>
      </c>
      <c r="V8" s="31" t="s">
        <v>64</v>
      </c>
      <c r="W8" s="31" t="s">
        <v>64</v>
      </c>
      <c r="X8" s="31" t="s">
        <v>64</v>
      </c>
      <c r="Y8" s="31">
        <v>-0.56150465530654758</v>
      </c>
      <c r="Z8" s="31" t="s">
        <v>64</v>
      </c>
      <c r="AA8" s="31" t="s">
        <v>64</v>
      </c>
      <c r="AB8" s="31" t="s">
        <v>64</v>
      </c>
      <c r="AC8" s="31" t="s">
        <v>64</v>
      </c>
      <c r="AD8" s="31" t="s">
        <v>64</v>
      </c>
      <c r="AE8" s="31" t="s">
        <v>64</v>
      </c>
      <c r="AF8" s="31" t="s">
        <v>64</v>
      </c>
      <c r="AG8" s="31">
        <v>-0.34300000000000003</v>
      </c>
      <c r="AH8" s="31" t="s">
        <v>64</v>
      </c>
      <c r="AI8" s="31" t="s">
        <v>64</v>
      </c>
      <c r="AJ8" s="3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Input</vt:lpstr>
      <vt:lpstr>Output</vt:lpstr>
      <vt:lpstr>Typical Bills and Average Bills</vt:lpstr>
    </vt:vector>
  </TitlesOfParts>
  <Company>Western Power Distribution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Wornell, Dave I.</dc:creator>
  <cp:lastModifiedBy>Wornell, Dave I.</cp:lastModifiedBy>
  <cp:lastPrinted>2018-12-12T13:08:06Z</cp:lastPrinted>
  <dcterms:created xsi:type="dcterms:W3CDTF">2018-11-15T10:10:38Z</dcterms:created>
  <dcterms:modified xsi:type="dcterms:W3CDTF">2018-12-12T19:09:55Z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